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L:\Uppdrag\2022\22044 VA-plan Övertorneå\4_Arbetsmaterial\Vattentjänstplan\"/>
    </mc:Choice>
  </mc:AlternateContent>
  <xr:revisionPtr revIDLastSave="0" documentId="13_ncr:1_{A0D343B8-0CDC-4655-8749-98E289A35B31}" xr6:coauthVersionLast="47" xr6:coauthVersionMax="47" xr10:uidLastSave="{00000000-0000-0000-0000-000000000000}"/>
  <bookViews>
    <workbookView xWindow="-120" yWindow="-120" windowWidth="29040" windowHeight="15720" activeTab="1" xr2:uid="{00000000-000D-0000-FFFF-FFFF00000000}"/>
  </bookViews>
  <sheets>
    <sheet name="Vatten" sheetId="5" r:id="rId1"/>
    <sheet name="Reningsverk" sheetId="4" r:id="rId2"/>
  </sheets>
  <definedNames>
    <definedName name="_xlnm.Print_Area" localSheetId="1">Reningsverk!$A$1:$G$20</definedName>
    <definedName name="_xlnm.Print_Area" localSheetId="0">Vatten!$A$1:$G$28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52" i="5" l="1"/>
  <c r="G52" i="5"/>
  <c r="F52" i="5"/>
  <c r="E52" i="5"/>
  <c r="D52" i="5"/>
  <c r="C52" i="5"/>
  <c r="B52" i="5"/>
  <c r="I11" i="5"/>
  <c r="G11" i="5"/>
  <c r="F11" i="5"/>
  <c r="D11" i="5"/>
  <c r="J5" i="5"/>
</calcChain>
</file>

<file path=xl/sharedStrings.xml><?xml version="1.0" encoding="utf-8"?>
<sst xmlns="http://schemas.openxmlformats.org/spreadsheetml/2006/main" count="709" uniqueCount="311">
  <si>
    <t>Vatten</t>
  </si>
  <si>
    <t>Pello södra</t>
  </si>
  <si>
    <t>Neistenkangas</t>
  </si>
  <si>
    <t>Svanstein</t>
  </si>
  <si>
    <t>Aapua</t>
  </si>
  <si>
    <t>Rantajärvi</t>
  </si>
  <si>
    <t>Pullinki</t>
  </si>
  <si>
    <t>Juoksengi</t>
  </si>
  <si>
    <t>Soukolojärvi</t>
  </si>
  <si>
    <t>Kuivakangas</t>
  </si>
  <si>
    <t>Övertorneå</t>
  </si>
  <si>
    <t>Armasjärvi</t>
  </si>
  <si>
    <t>Hedenäset</t>
  </si>
  <si>
    <t>Koutojärvi</t>
  </si>
  <si>
    <t>Matojärvi</t>
  </si>
  <si>
    <t>Distributionsområde</t>
  </si>
  <si>
    <t>Råvattenbrunn (typ, djup)</t>
  </si>
  <si>
    <t>Grundvatten</t>
  </si>
  <si>
    <t>Ytvatten</t>
  </si>
  <si>
    <t>Vattenbehandling</t>
  </si>
  <si>
    <t>Filter, UV</t>
  </si>
  <si>
    <t>Filter, Radon, UV</t>
  </si>
  <si>
    <t>Filter</t>
  </si>
  <si>
    <t>Långsamt Filter, UV</t>
  </si>
  <si>
    <t>säsongsanläggning</t>
  </si>
  <si>
    <t>Producerad volym normalt m3/d</t>
  </si>
  <si>
    <t>Antal personer, p</t>
  </si>
  <si>
    <r>
      <t>Kapacitet vattentäkt, m</t>
    </r>
    <r>
      <rPr>
        <b/>
        <vertAlign val="superscript"/>
        <sz val="11"/>
        <rFont val="Calibri"/>
        <family val="2"/>
        <scheme val="minor"/>
      </rPr>
      <t>3</t>
    </r>
    <r>
      <rPr>
        <b/>
        <sz val="11"/>
        <rFont val="Calibri"/>
        <family val="2"/>
        <scheme val="minor"/>
      </rPr>
      <t>/d</t>
    </r>
  </si>
  <si>
    <t>Kapacitet vattenbehandling, m3/d</t>
  </si>
  <si>
    <r>
      <t>Producerad volym 2021, m</t>
    </r>
    <r>
      <rPr>
        <b/>
        <vertAlign val="superscript"/>
        <sz val="11"/>
        <rFont val="Calibri"/>
        <family val="2"/>
        <scheme val="minor"/>
      </rPr>
      <t>3</t>
    </r>
    <r>
      <rPr>
        <b/>
        <sz val="11"/>
        <rFont val="Calibri"/>
        <family val="2"/>
        <scheme val="minor"/>
      </rPr>
      <t>/d</t>
    </r>
  </si>
  <si>
    <r>
      <t>Debiterad volym 2021, m</t>
    </r>
    <r>
      <rPr>
        <b/>
        <vertAlign val="superscript"/>
        <sz val="11"/>
        <rFont val="Calibri"/>
        <family val="2"/>
        <scheme val="minor"/>
      </rPr>
      <t>3</t>
    </r>
    <r>
      <rPr>
        <b/>
        <sz val="11"/>
        <rFont val="Calibri"/>
        <family val="2"/>
        <scheme val="minor"/>
      </rPr>
      <t>/d</t>
    </r>
  </si>
  <si>
    <t>Specifik produktion 2021, l/p,d</t>
  </si>
  <si>
    <r>
      <t>Maxproduktion 2021, m</t>
    </r>
    <r>
      <rPr>
        <b/>
        <vertAlign val="superscript"/>
        <sz val="11"/>
        <rFont val="Calibri"/>
        <family val="2"/>
        <scheme val="minor"/>
      </rPr>
      <t>3</t>
    </r>
    <r>
      <rPr>
        <b/>
        <sz val="11"/>
        <rFont val="Calibri"/>
        <family val="2"/>
        <scheme val="minor"/>
      </rPr>
      <t>/d</t>
    </r>
  </si>
  <si>
    <t>Långsamfilter</t>
  </si>
  <si>
    <t>x</t>
  </si>
  <si>
    <t>UV-ljus</t>
  </si>
  <si>
    <t>ph-mättare</t>
  </si>
  <si>
    <t>Skyddsområde (upprättat år)</t>
  </si>
  <si>
    <t>Tillstånd vattenuttag (ja/nej, ev angivet max-/medeluttag)</t>
  </si>
  <si>
    <t>Bedömning enligt miljöövervakning (VISS)</t>
  </si>
  <si>
    <t>Åtgärdsbehov</t>
  </si>
  <si>
    <t>Pello</t>
  </si>
  <si>
    <t>Korva</t>
  </si>
  <si>
    <t xml:space="preserve">Övertorneå </t>
  </si>
  <si>
    <t>Luppio Norra</t>
  </si>
  <si>
    <t>Luppio Södra</t>
  </si>
  <si>
    <t>Risudden</t>
  </si>
  <si>
    <t>Upptagningsområde</t>
  </si>
  <si>
    <t>Recipient</t>
  </si>
  <si>
    <t>Reningsmetod</t>
  </si>
  <si>
    <t>Dimensionerande flöde</t>
  </si>
  <si>
    <r>
      <t>Flöde medel 2021, m</t>
    </r>
    <r>
      <rPr>
        <b/>
        <vertAlign val="superscript"/>
        <sz val="11"/>
        <rFont val="Calibri"/>
        <family val="2"/>
        <scheme val="minor"/>
      </rPr>
      <t>3</t>
    </r>
    <r>
      <rPr>
        <b/>
        <sz val="11"/>
        <rFont val="Calibri"/>
        <family val="2"/>
        <scheme val="minor"/>
      </rPr>
      <t>/d</t>
    </r>
  </si>
  <si>
    <t>Specifikt flöde 2021, l/pe,d</t>
  </si>
  <si>
    <t>Dimensionering, pe</t>
  </si>
  <si>
    <t>Pumpstationer, st</t>
  </si>
  <si>
    <t>Pumpstation</t>
  </si>
  <si>
    <t>Lilla(mitt i byn)</t>
  </si>
  <si>
    <t>Bäcken</t>
  </si>
  <si>
    <t>Kyrkudden</t>
  </si>
  <si>
    <t>Larsson</t>
  </si>
  <si>
    <t>Skolan</t>
  </si>
  <si>
    <t>Nisse</t>
  </si>
  <si>
    <t>Fastighet</t>
  </si>
  <si>
    <t>Reningskrav</t>
  </si>
  <si>
    <t>Anmärkningar från Samhällsbyggnadsförvaltningen</t>
  </si>
  <si>
    <t>Regelbunda undersökningar, driftinstruktioner saknas</t>
  </si>
  <si>
    <t>Nej</t>
  </si>
  <si>
    <t>Torneälven</t>
  </si>
  <si>
    <t>Aapuajärvi</t>
  </si>
  <si>
    <t>Kattilakoski</t>
  </si>
  <si>
    <t>109?</t>
  </si>
  <si>
    <t>Rova - vems ansvar?</t>
  </si>
  <si>
    <t>Bussgarage - vems?</t>
  </si>
  <si>
    <t>Steinsen ok</t>
  </si>
  <si>
    <t>Vyöniv. Ok</t>
  </si>
  <si>
    <t>Eriksson ok</t>
  </si>
  <si>
    <t>Bommis ok</t>
  </si>
  <si>
    <t>Kommes byta hela pumpstation</t>
  </si>
  <si>
    <t>Soukolojärvisjö</t>
  </si>
  <si>
    <t>Armasjärvisjö</t>
  </si>
  <si>
    <t>Haapakylä ok</t>
  </si>
  <si>
    <t>Torovaara ok</t>
  </si>
  <si>
    <t>Campingen ok</t>
  </si>
  <si>
    <t>SJ ok,byta pumpsttion</t>
  </si>
  <si>
    <t>Lokstallet - ej kommunens</t>
  </si>
  <si>
    <t>SLP ok</t>
  </si>
  <si>
    <t>Brännvall saknas</t>
  </si>
  <si>
    <t xml:space="preserve">Regelbunda undersökningar, driftinstruktioner saknas, tryckfilter behöver utredas, digitalt larm för pH justeras,rengör  radonfälla oftare. Säkerställa tryckfilter o UV-filter. Saknas digitalt larm för pH justering, mätning av pH sker manuellt. (Lagkrav). </t>
  </si>
  <si>
    <t>Saknas regelbunda undersökningar, driftinstruktioner.  Bristande rutin för rengöring av lågreservuar .Rengöring av reservoaren behöver ske oftare. Lagkrav: 4 normalundersökningar</t>
  </si>
  <si>
    <t xml:space="preserve">Driftinstruktioner och beskrivning av verket saknas.  Digitalt larm för pH saknas. Åtgärda golvet. </t>
  </si>
  <si>
    <t>Under 2021</t>
  </si>
  <si>
    <t>Producerat 355 791</t>
  </si>
  <si>
    <t>Debiterad 107 297</t>
  </si>
  <si>
    <t>Pumpstation utsikten strandvägen</t>
  </si>
  <si>
    <t>Pumpstation ängen strandvägen</t>
  </si>
  <si>
    <t>Pumpstation södra</t>
  </si>
  <si>
    <t>Pello 5:60</t>
  </si>
  <si>
    <t>Stolpe pellovägen</t>
  </si>
  <si>
    <t>Stolpe strandvägen</t>
  </si>
  <si>
    <t>Aapua 3:16</t>
  </si>
  <si>
    <t>Rantajärvi 3:67</t>
  </si>
  <si>
    <t>Fogman(vems ansvar)</t>
  </si>
  <si>
    <t>Juoksengi 7:26</t>
  </si>
  <si>
    <t>Vitsaniemi 7:19</t>
  </si>
  <si>
    <t>Pello 8:4</t>
  </si>
  <si>
    <t>Niemis 37:3</t>
  </si>
  <si>
    <t>Koutojärvi 3:3</t>
  </si>
  <si>
    <t>Turtola 1:182</t>
  </si>
  <si>
    <t>Turtola 1:241</t>
  </si>
  <si>
    <t>Saiväjoki och vidare till Kuittasjärvi</t>
  </si>
  <si>
    <t>Korva 2:1</t>
  </si>
  <si>
    <t>Niemis 9:6</t>
  </si>
  <si>
    <t>331 (norra+södra)</t>
  </si>
  <si>
    <r>
      <t>Producerad volym 2021, m</t>
    </r>
    <r>
      <rPr>
        <b/>
        <vertAlign val="superscript"/>
        <sz val="11"/>
        <rFont val="Calibri"/>
        <family val="2"/>
        <scheme val="minor"/>
      </rPr>
      <t>3</t>
    </r>
    <r>
      <rPr>
        <b/>
        <sz val="11"/>
        <rFont val="Calibri"/>
        <family val="2"/>
        <scheme val="minor"/>
      </rPr>
      <t>/år</t>
    </r>
  </si>
  <si>
    <r>
      <t>Debiterad volym 2021, m</t>
    </r>
    <r>
      <rPr>
        <b/>
        <vertAlign val="superscript"/>
        <sz val="11"/>
        <rFont val="Calibri"/>
        <family val="2"/>
        <scheme val="minor"/>
      </rPr>
      <t>3</t>
    </r>
    <r>
      <rPr>
        <b/>
        <sz val="11"/>
        <rFont val="Calibri"/>
        <family val="2"/>
        <scheme val="minor"/>
      </rPr>
      <t>/år</t>
    </r>
  </si>
  <si>
    <t>pH-mätare</t>
  </si>
  <si>
    <t xml:space="preserve">Driftinstruktioner saknas. pH-larm bör justeras eller bytas till ny. Digitallarm saknas. </t>
  </si>
  <si>
    <t xml:space="preserve">Regelbunda undersökningar, driftinstruktioner saknas. En av pumparna läckte vatten som rann ut över golvet. Måste bytas. Spår av inträngande fukt från byggnaden påträffades på väggarna. Putsen lossnar från väggar. Provtagningen bör ske 2 ggr/år. Provtagningen på utgående dricksvatten sker i för liten omfattning. Aktuell beskrivning av vattenverket samt en aktuell driftinstruktion saknas. </t>
  </si>
  <si>
    <t>Grundvatten, konstgjord infiltration</t>
  </si>
  <si>
    <t>ca 900</t>
  </si>
  <si>
    <t>200-2000 (varierar med nederbörd etc</t>
  </si>
  <si>
    <t>Pello norra</t>
  </si>
  <si>
    <t>Regelbunda undersökningar för få,måste vara 4, på utgående vatten prover tas minst 4 g.,  aktuell beskrivning av vattenverkat saknas samt driftinstruktioner saknas vid verket,UV-mätare behöver kalibreras. KLART PÅ VATTEN DRIFTINSTRUKTIONER.</t>
  </si>
  <si>
    <t xml:space="preserve">Beskrivning av vattenverket samt driftinstruktioner saknas. Digitalt pH mätare. </t>
  </si>
  <si>
    <t xml:space="preserve">Saknas pH-mätning. Bör digitaliseras. Utförs under 2023. Radonfälla installeras under 2024. </t>
  </si>
  <si>
    <t>Luppioberget</t>
  </si>
  <si>
    <t>Vattenverket ligger i en annan fastighet där kommunen äger källare. Servitut finns. Osäker om vattenkapacitet räcker. Pumpar bör bytas. Bör digitaliseras</t>
  </si>
  <si>
    <t>Renovering av byggnad genomförs 2023.</t>
  </si>
  <si>
    <t>Osäker om det räcker med kapacitet, vattentäkt/pumpar, driftfråga. Flödesmätning på båda råvattenpumparna ska installeras. Driftbudget.</t>
  </si>
  <si>
    <t>Vattenförbrukning har minskat, byte av råvattenpumpar ej prioriterat.</t>
  </si>
  <si>
    <t>Turistanläggning</t>
  </si>
  <si>
    <t>Utredning avseende Övertorneås huvudvattentäkt</t>
  </si>
  <si>
    <t>Avlopp</t>
  </si>
  <si>
    <t>Dimensionerande flöde, m3/h el. m3/d</t>
  </si>
  <si>
    <r>
      <t>BOD</t>
    </r>
    <r>
      <rPr>
        <vertAlign val="subscript"/>
        <sz val="11"/>
        <rFont val="Calibri"/>
        <family val="2"/>
        <scheme val="minor"/>
      </rPr>
      <t>7</t>
    </r>
    <r>
      <rPr>
        <sz val="11"/>
        <rFont val="Calibri"/>
        <family val="2"/>
        <scheme val="minor"/>
      </rPr>
      <t xml:space="preserve"> högst 70 mg/l, fosfor 0,8 mg/l</t>
    </r>
  </si>
  <si>
    <r>
      <t>Kapacitet vattenbehandling, m</t>
    </r>
    <r>
      <rPr>
        <b/>
        <vertAlign val="superscript"/>
        <sz val="11"/>
        <rFont val="Calibri"/>
        <family val="2"/>
        <scheme val="minor"/>
      </rPr>
      <t>3</t>
    </r>
    <r>
      <rPr>
        <b/>
        <sz val="11"/>
        <rFont val="Calibri"/>
        <family val="2"/>
        <scheme val="minor"/>
      </rPr>
      <t>/d</t>
    </r>
  </si>
  <si>
    <t>-</t>
  </si>
  <si>
    <t>18 542, norra och södra</t>
  </si>
  <si>
    <t xml:space="preserve">Ev. koppla ihop Neistenkangas om vatten kopplas ihop. Ny flockningstank, digitalisera, installera flödesmätning. Saknas skriftliga driftinstruktioner samt skötselinstruktioner, generellt samtliga anläggningar, arbete pågår. </t>
  </si>
  <si>
    <t xml:space="preserve">I biosteget - byta mattan. Digitalisera. Installera flödesmätning. Ny flockningstank. </t>
  </si>
  <si>
    <t xml:space="preserve">Oftare tömning av slam.  Externslammottagning norra delen av kommunen (ej specifikt Svanstein), </t>
  </si>
  <si>
    <t xml:space="preserve">Byta flockningstank, digitalisera. Installera ny renstvätt. Sätt snörasskydd. </t>
  </si>
  <si>
    <t>Ny flockningstank, bygga om inne, digitalisera, bygga om biosteget. Behövs investering om ca 5-10 år.</t>
  </si>
  <si>
    <t>Tillfällig anläggning.  Digitalisera. Drift- och skötselinstruktioner saknas. Framtid oklar p.g.a. skidanläggning.</t>
  </si>
  <si>
    <t>Digitalisering. Driftoptimering krävs.</t>
  </si>
  <si>
    <t>Drift- och skötselinstruktioner saknas.  Bristfällig provtagning. Ny bädd om ca 5-10 år. Utredning om utökning av VO. Ev. anslutning till Kuivakangas i framtiden</t>
  </si>
  <si>
    <t>Projektering för nytt reningsverk pågår. Pumpas till Övertorneå idag. Nytt reningsverk planeras i nedre Kuivakangas. Även Hapakylä ansluts i så fall. Nytt reningsverk för 1 000 pe Kuivakangas.</t>
  </si>
  <si>
    <t>Anslutning till Kuivakangas i framtiden.</t>
  </si>
  <si>
    <t>Nytt sandfång, externslammottagning.</t>
  </si>
  <si>
    <t xml:space="preserve">Nytt ARV, tar Luppiobergets gamla. </t>
  </si>
  <si>
    <t>Digitalisering</t>
  </si>
  <si>
    <t>Digitalisering, reservkraft</t>
  </si>
  <si>
    <t>Utredning av eventuell ihopslagning av Norra Pello, Södra Pello och Neistenkangas. Dålig placering/utformning vattenverk. Digitalisering, nytt elskåp.</t>
  </si>
  <si>
    <t xml:space="preserve">Ingen mobiltäckning eller internetuppkopling. Dålig arbetsmiljö, vattenverk under mark. Placering vid fastigheter, tillgänglighet bör förbättras. Utredning av förbättringar. </t>
  </si>
  <si>
    <t xml:space="preserve">Nytt elskåp. </t>
  </si>
  <si>
    <t xml:space="preserve">Internetuppkoppling saknas. Pumpar bör bytas. Byta styrning till råvatten. Impregnerade brädor inne i byggnaden.  </t>
  </si>
  <si>
    <t xml:space="preserve">Inget internet. Byta rör invändig. Byta el, digitalisera, byta 2 st filter. </t>
  </si>
  <si>
    <t xml:space="preserve">Behöver digitaliseras. Alla ledningar bör bytas invändigt. Ny råvattenledning ca 6 m. Byta filter. </t>
  </si>
  <si>
    <t xml:space="preserve">Pumpar bör rengöras oftare, 3-4ggr/år. Byta långsamfilter. Byta ledningar inne i råvattensbrunn. </t>
  </si>
  <si>
    <t xml:space="preserve">Digitalisering. Byta alla rör invändig. Elmätare planeras bytas </t>
  </si>
  <si>
    <t>Internet, digitalisering, pH-mätare. Alla rör bör bytas. Byta råvattenpumpen</t>
  </si>
  <si>
    <t>Interimistiskt</t>
  </si>
  <si>
    <t>Vattentäkt, omgivning</t>
  </si>
  <si>
    <t>Vattenverk, omgivning</t>
  </si>
  <si>
    <t>Tillrinningsområde</t>
  </si>
  <si>
    <t>Risk - Scalgo</t>
  </si>
  <si>
    <t>Risk - höjdkurvor/data</t>
  </si>
  <si>
    <t>Risk - höga flöden</t>
  </si>
  <si>
    <t>Risk - inbyggt område</t>
  </si>
  <si>
    <t>Risk - ledningsnät</t>
  </si>
  <si>
    <t>Total risk skyfall 
(låg/måttlig/hög)</t>
  </si>
  <si>
    <t>Avloppsreningsverk, omgivning</t>
  </si>
  <si>
    <t>Påverkan inläckage från ledningsnät</t>
  </si>
  <si>
    <t>Pumpstationer</t>
  </si>
  <si>
    <t>Total risk skyfall</t>
  </si>
  <si>
    <t>Kommentar kommun</t>
  </si>
  <si>
    <t>Liten vattensamling nära pumpstation</t>
  </si>
  <si>
    <t>Vattensamling vid pumpstation</t>
  </si>
  <si>
    <t>Nära vattensamling</t>
  </si>
  <si>
    <t>Alltid höga nivåer på västra sidan Älvvägen, finns ledning i de dikena. 
Höga flöden till reningsverket som måste brädda. Hård belastning.</t>
  </si>
  <si>
    <t>Finns trumma vid pumpstation men är ofta blött ändå.</t>
  </si>
  <si>
    <t>Generellt platt terräng, lätt att vatten samlas.</t>
  </si>
  <si>
    <t>Finns trumma vid pumpstation men platt terräng så vatten samlas lätt.</t>
  </si>
  <si>
    <t>Inga problem</t>
  </si>
  <si>
    <t>Pumpstation södra översvämmad vid vårflod i år, ligger på sumpig mark. 
Inga problem för boende. 
Har ej upplevt problem vid pumpstation Pellovägen.</t>
  </si>
  <si>
    <t>Finns en trumma som går ut till älven vid reningsverk vilket gör att vatten inte ansamlas.</t>
  </si>
  <si>
    <t>Nej, lutning från området</t>
  </si>
  <si>
    <t>Ja, ingen större nivåskillnad till dike som rinner från stora vägen</t>
  </si>
  <si>
    <t>Se ovan</t>
  </si>
  <si>
    <t>Ej bedömt</t>
  </si>
  <si>
    <t>Litet, låg risk för påverkan vid skyfall</t>
  </si>
  <si>
    <t>Cirka 5 m nivåskillnad till älven</t>
  </si>
  <si>
    <t>Nej, lutning från området ned mot älven</t>
  </si>
  <si>
    <t>Nej, se ovan</t>
  </si>
  <si>
    <t>Ja, se kommentar nedan</t>
  </si>
  <si>
    <t>Cirka  7 m nivåskillnad till älven</t>
  </si>
  <si>
    <t xml:space="preserve">Öppen mark, åker, byggnader, skog </t>
  </si>
  <si>
    <t>Cirka  5 m nivåskillnad till älven</t>
  </si>
  <si>
    <t>Nej, högt upp och lutning i omgivning</t>
  </si>
  <si>
    <t xml:space="preserve">Nej </t>
  </si>
  <si>
    <t>Öppen mark, skog, väg, byggnader</t>
  </si>
  <si>
    <t>Litet tillrinningsområde till reningsverket</t>
  </si>
  <si>
    <t>Nej, uppe på berg</t>
  </si>
  <si>
    <t>Litet tillrinningsområde för vattenverket</t>
  </si>
  <si>
    <t>Åker, öppen mark, smal skogsbård vid strand</t>
  </si>
  <si>
    <t>Nej, cirka  4 m nivåskillnad till sjön</t>
  </si>
  <si>
    <t>Ja, ligger nära bäck</t>
  </si>
  <si>
    <t>Ja, bedömd risk. Dessutom kan väg innebära dämningseffekt om trumma för liten eller sätts igen</t>
  </si>
  <si>
    <t>Nej, svag lutning söderut</t>
  </si>
  <si>
    <t>Mycket troligt</t>
  </si>
  <si>
    <t>Litet tillrinningsområde för vattenverk och vattentäkt</t>
  </si>
  <si>
    <t>Reningsverk har översvämmats vid ispropp men har ej orsakat problem för boende.</t>
  </si>
  <si>
    <t>Platsen där reningsverket ligger bildade en ö vid höga flöden vid ett tillfälle.</t>
  </si>
  <si>
    <t>Låg</t>
  </si>
  <si>
    <t>Måttlig (brunnar)</t>
  </si>
  <si>
    <t>Öppen mark, träd, nära väg. Vattendrag ligger nära, ca 5 meters nivåskillnad.</t>
  </si>
  <si>
    <t>Cirka  4 m nivåskillnad till älven</t>
  </si>
  <si>
    <t>Pumpstation södra Ruskolavägen kan brädda vid snösmältning men ej problem för boende. 
Pumpstation för takavvattning vid vårdentralen fungerar inte bra. Rinner ut i dike Tingshusvägen som inte kan hantera mängden vatten. Stenkista har installerats för att avhjälpa. Pumpstation Vähäsaari översvämmad vid höga flöden, gick inte att ta sig till.</t>
  </si>
  <si>
    <t>Kanske, se ovan</t>
  </si>
  <si>
    <t>Lågreservoar, antal</t>
  </si>
  <si>
    <t>Högreservoar, antal</t>
  </si>
  <si>
    <t>Tryckstegringsstation, antal</t>
  </si>
  <si>
    <t>Antal abonnenter</t>
  </si>
  <si>
    <t>Cirka 6 m nivåskillnad till älven</t>
  </si>
  <si>
    <t>Öppen mark, träd, några byggnader</t>
  </si>
  <si>
    <t>Öppen mark och några träd, enstaka byggnader</t>
  </si>
  <si>
    <t>Cirka 6 m nivåskillnad till sjön</t>
  </si>
  <si>
    <t>Ja, flackt område på myrmark.</t>
  </si>
  <si>
    <t>Trädbevuxen myr/ sumpskog</t>
  </si>
  <si>
    <t>Öppen mark, byggnader och enstaka träd</t>
  </si>
  <si>
    <t>Brunnarna ligger mestadels i skog. En del ganska nära väg eller bebyggelse.</t>
  </si>
  <si>
    <t>7+1</t>
  </si>
  <si>
    <t>Nej, cirka 5 m nivåskillnad till älven</t>
  </si>
  <si>
    <t>Öppen mark med enstaka träd, bebyggelse och väg</t>
  </si>
  <si>
    <t xml:space="preserve">Skog, våtmark och vattendrag </t>
  </si>
  <si>
    <t>Cirka 2 m nivåskillnad till närliggande vattendrag</t>
  </si>
  <si>
    <t>Öppen mark, väg, älv, skog, myr</t>
  </si>
  <si>
    <t xml:space="preserve">Cirka 3 m nivåskillnad till sjö </t>
  </si>
  <si>
    <t>Öppen mark med byggnader, skog och väg. Långt från sjö eller vattendrag</t>
  </si>
  <si>
    <t>Öppen mark med bebyggelse, skog. Bra lutning i området och relativt långt från älven och stor nivåskillnad</t>
  </si>
  <si>
    <t xml:space="preserve">Stor lutning ned mot vattenverk och större tillrinningsområde till vattenverket. Vattenverk på upphöjd yta. </t>
  </si>
  <si>
    <t>Skog, öppen mark, skidbacke, byggnad, väg. Stor nivåskillnad mot närmsta vattendrag</t>
  </si>
  <si>
    <t>Öppen mark med bebyggelse och vägar. Cirka 6 m nivåskillnad mot närmsta sjö</t>
  </si>
  <si>
    <t>Öppen mark med bebyggelse. Flackt område, långt till närmsta sjö/vattendrag</t>
  </si>
  <si>
    <t>Skog, väg och öppen mark. Cirka 5 m nivåskillnad mot älven</t>
  </si>
  <si>
    <t>Öppen mark, bebyggelse, parkering. Cirka 9 m nivåskillnad mot älven</t>
  </si>
  <si>
    <t>Öppen mark, bebyggelse, träd. Cirka 12 m nivåskillnad mot älven</t>
  </si>
  <si>
    <t>Skog, öppen mark och en bit bort bebyggelse. Långt från sjö/vattendrag</t>
  </si>
  <si>
    <t>Skog, öppen mark med byggnader och väg. Cirka 15 m nivåskillnad mot närmsta vattendrag</t>
  </si>
  <si>
    <t xml:space="preserve">Nej. </t>
  </si>
  <si>
    <t>Öppen mark med byggnader, åker, skog, liten väg. Relativt flackt område. Stor nivåskillnad gentemot älven</t>
  </si>
  <si>
    <t>Skog, öppen mark med byggnader och väg. Stor nivåskillnad till närmsta sjö</t>
  </si>
  <si>
    <t>Öppen mark, byggnader, lite skog. Cirka 9 m nivåskillnad till älven</t>
  </si>
  <si>
    <t>Öppen mark med byggnader, skog och väg. Långt avstånd och stor nivåskillnad till närmsta sjö</t>
  </si>
  <si>
    <t>Öppen mark med träd och byggnader, skog och väg. Relativt långt avstånd till närmsta sjö och stor nivåskillnad</t>
  </si>
  <si>
    <t>Väg översvämmad med grunda vattendjup</t>
  </si>
  <si>
    <t>Pumpstation Storavägen/Björkvägen i vattensamling, nära område med större djup.
Pumpstation Hietala nära djup vattensamling.</t>
  </si>
  <si>
    <t>Pumpstation södra översvämmad.
Pumpstation Pellovägen i anslutning till vattensamling med relativt stora djup</t>
  </si>
  <si>
    <t xml:space="preserve">
Pumpstation Älvvägen södra i mindre vattensamling.
Pumpstation SLP större vattensamling med grunda djup, finns kommunalt dagvattennät samt egen hantering i byggnaden men som ej fungerar bra vid intensivt regn. 
</t>
  </si>
  <si>
    <t xml:space="preserve">Dikat ur vid brunnen  som ligger vid/i vattensamling enligt Scalgo, så vattensamling bör ej förekomma. Några brunnar ligger på generellt blött område. </t>
  </si>
  <si>
    <t>Se nedan (Vattenverk, omgivning)</t>
  </si>
  <si>
    <t>En brunn i mindre vattensamling med litet djup.</t>
  </si>
  <si>
    <t>Reningsverk översvämmat vid höga flöden. Stor volymökning på inkommande i samband med skyfall och höga flöden i älven.</t>
  </si>
  <si>
    <t>Slamavskiljare + markbädd</t>
  </si>
  <si>
    <t>Finns ej Inga pumpstationer</t>
  </si>
  <si>
    <t>Inga kända problem</t>
  </si>
  <si>
    <t>Reningsverk och väganslutning inom område för av MSB beräknat 50-årsflöde (Q50)</t>
  </si>
  <si>
    <t xml:space="preserve">Markbädd och väganslutning inom område för av MSB beräknat högsta flöde (QBHF).  </t>
  </si>
  <si>
    <t>Inom område för av MSB beräknat 250-årsflöde (Q250) samt beräknat högsta flöde (QBHF)</t>
  </si>
  <si>
    <t>Reningsverk och väganslutning inom område för  av MSB beräknat högsta flöde (QBHF)</t>
  </si>
  <si>
    <t>Nej, kan dock bli problem med vatten på väg 99 redan vid av MSB angivet område för 50- årsflöde (Q50)</t>
  </si>
  <si>
    <t>Nej, dock fuktigt och flackt område kring ett flertal av brunnarna. En brunn kan riskera att översvämmas vid av MSB angivet område för högsta flöde (QBHF).</t>
  </si>
  <si>
    <t>Endast vid av MSB angivet område för högsta flöde (QBHF) - vatten vid vattenverk och ingen framkomlig väg</t>
  </si>
  <si>
    <t>Sydligaste pumpstation vid älv  inom av MSB angivet område för 50-årsflöde (Q50).  Nordligaste pumpstation inom område för beräknat högsta flöde (QBHF).</t>
  </si>
  <si>
    <t xml:space="preserve">Pumpstationerna vid skola och fotbollsplan inom av MSB angivet område för 50-årsflöde (Q50). </t>
  </si>
  <si>
    <t xml:space="preserve">Pumpstation västra inom av MSB angivet område för 250-årsflöde (Q250). Norra och östra inom område för  högsta flöde (QBHF). </t>
  </si>
  <si>
    <t>Reningsverk i vatten vid av MSB angivet område för 50-årsflöde (Q50) samt problem med väganslutning</t>
  </si>
  <si>
    <t>Reningsverk i vatten vid av MSB angivet område för beräknat högsta flöde (QBHF) samt problem med väganslutning</t>
  </si>
  <si>
    <t>Pumpstationerna inom område för av MSB beräknat högsta flöde (QBHF)</t>
  </si>
  <si>
    <t>Norra och södra pumpstationerna, inom område för av MSB beräknat högsta flöde (QBHF)</t>
  </si>
  <si>
    <t xml:space="preserve">Pumpstationerna vid  Älvvägen samt Bangårdsvägen inom av MSB angivet område för 100-årsflöde (Q100). Pumpstationerna  Vähäsaari, SLP, camping, Haapakylä inom område för  50-årsflöde (Q50). </t>
  </si>
  <si>
    <t>Måttlig, vid höga flöden</t>
  </si>
  <si>
    <t>Måttlig, vid höga flöden och ispropp</t>
  </si>
  <si>
    <t>Hög</t>
  </si>
  <si>
    <t>Måttlig</t>
  </si>
  <si>
    <t>Hög, speciellt vid höga flöden</t>
  </si>
  <si>
    <t>Ja, tillfartsväg i av MSB angivet område för 50-årsflöde (Q50). Reningsverk i vatten vid av MSB angivet område för 100-årsflöde (Q100)</t>
  </si>
  <si>
    <t>Stora problem pumpstation Storavägen/Björkvägen vid snösmältning och höga nivåer i älven. Varit vatten upp till tröskeln. Problem med bräddning och källaröversvämningar.
Beställt ny station som ska höjas med 60-70 cm.</t>
  </si>
  <si>
    <t>slamavskiljare + markbädd</t>
  </si>
  <si>
    <t>Ingen pumpstation</t>
  </si>
  <si>
    <t>Pumpstation nära vattensamling med litet djup</t>
  </si>
  <si>
    <t>Skog, vägar, älv och öppen mark</t>
  </si>
  <si>
    <t>Skog, öppen mark, byggnader samt vattendrag och sjö</t>
  </si>
  <si>
    <t>Öppen mark, med träd och gles bebyggelse. Nära älv och litet vattendrag</t>
  </si>
  <si>
    <t>Öppen mark med bebyggelse, skog, dike som rinner till sjön</t>
  </si>
  <si>
    <t>Antal anslutna abonnenter</t>
  </si>
  <si>
    <t>Mekanisk + kemisk</t>
  </si>
  <si>
    <t>Mekanisk + kemisk + biologisk</t>
  </si>
  <si>
    <t>Nära vattensamling med litet djup</t>
  </si>
  <si>
    <t>Nära vattensamling med stort djup längs väg</t>
  </si>
  <si>
    <t>Ej bedömt. Ligger markbädd vid någon av pumpstationerna? Går ej se i flygbild</t>
  </si>
  <si>
    <t>Ej bedömt, se ovan</t>
  </si>
  <si>
    <t>Öppen mark med en del träd, gles bebyggelse</t>
  </si>
  <si>
    <t>Nej, flackt område</t>
  </si>
  <si>
    <t>Ja, generellt flacka områden, ofta med närhet till älv och diken</t>
  </si>
  <si>
    <t>Reningsverk i vatten vid av MSB angivet område för 50-årsflöde (Q50). Problem med väganslutning vid 100-årsflöde</t>
  </si>
  <si>
    <t>Ja, ligger nära vägdike</t>
  </si>
  <si>
    <t>Pumpstation inom område för av MSB beräknat högsta flöde (QBHF)</t>
  </si>
  <si>
    <t>Ja, generellt flacka områden, ofta med närhet till älven</t>
  </si>
  <si>
    <t>Nej, flacka områden</t>
  </si>
  <si>
    <t>Ja, Norra pumpstationen nära bäck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</si>
</sst>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theme="0"/>
      <name val="Calibri"/>
      <family val="2"/>
      <scheme val="minor"/>
    </font>
    <font>
      <b/>
      <sz val="11"/>
      <color theme="1"/>
      <name val="Calibri"/>
      <family val="2"/>
      <scheme val="minor"/>
    </font>
    <font>
      <sz val="11"/>
      <name val="Calibri"/>
      <family val="2"/>
      <scheme val="minor"/>
    </font>
    <font>
      <b/>
      <sz val="11"/>
      <name val="Calibri"/>
      <family val="2"/>
      <scheme val="minor"/>
    </font>
    <font>
      <i/>
      <sz val="11"/>
      <name val="Calibri"/>
      <family val="2"/>
      <scheme val="minor"/>
    </font>
    <font>
      <i/>
      <sz val="11"/>
      <color theme="1"/>
      <name val="Calibri"/>
      <family val="2"/>
      <scheme val="minor"/>
    </font>
    <font>
      <sz val="8"/>
      <name val="Calibri"/>
      <family val="2"/>
      <scheme val="minor"/>
    </font>
    <font>
      <b/>
      <sz val="12"/>
      <color theme="0"/>
      <name val="Calibri"/>
      <family val="2"/>
      <scheme val="minor"/>
    </font>
    <font>
      <b/>
      <vertAlign val="superscript"/>
      <sz val="11"/>
      <name val="Calibri"/>
      <family val="2"/>
      <scheme val="minor"/>
    </font>
    <font>
      <sz val="11"/>
      <color rgb="FF000000"/>
      <name val="Calibri"/>
      <family val="2"/>
    </font>
    <font>
      <vertAlign val="subscript"/>
      <sz val="11"/>
      <name val="Calibri"/>
      <family val="2"/>
      <scheme val="minor"/>
    </font>
    <font>
      <sz val="11"/>
      <color rgb="FFFF0000"/>
      <name val="Calibri"/>
      <family val="2"/>
      <scheme val="minor"/>
    </font>
  </fonts>
  <fills count="8">
    <fill>
      <patternFill patternType="none"/>
    </fill>
    <fill>
      <patternFill patternType="gray125"/>
    </fill>
    <fill>
      <patternFill patternType="solid">
        <fgColor theme="4"/>
        <bgColor indexed="64"/>
      </patternFill>
    </fill>
    <fill>
      <patternFill patternType="solid">
        <fgColor rgb="FFFF0000"/>
        <bgColor indexed="64"/>
      </patternFill>
    </fill>
    <fill>
      <patternFill patternType="solid">
        <fgColor theme="3" tint="0.79998168889431442"/>
        <bgColor indexed="64"/>
      </patternFill>
    </fill>
    <fill>
      <patternFill patternType="solid">
        <fgColor theme="2"/>
        <bgColor indexed="64"/>
      </patternFill>
    </fill>
    <fill>
      <patternFill patternType="solid">
        <fgColor rgb="FFFFFF00"/>
        <bgColor indexed="64"/>
      </patternFill>
    </fill>
    <fill>
      <patternFill patternType="solid">
        <fgColor theme="7" tint="0.39997558519241921"/>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hair">
        <color auto="1"/>
      </left>
      <right style="hair">
        <color auto="1"/>
      </right>
      <top style="thin">
        <color indexed="64"/>
      </top>
      <bottom style="thin">
        <color indexed="64"/>
      </bottom>
      <diagonal/>
    </border>
    <border>
      <left style="hair">
        <color auto="1"/>
      </left>
      <right style="thin">
        <color indexed="64"/>
      </right>
      <top style="thin">
        <color indexed="64"/>
      </top>
      <bottom style="thin">
        <color indexed="64"/>
      </bottom>
      <diagonal/>
    </border>
    <border>
      <left style="thin">
        <color indexed="64"/>
      </left>
      <right style="thin">
        <color indexed="64"/>
      </right>
      <top/>
      <bottom style="hair">
        <color auto="1"/>
      </bottom>
      <diagonal/>
    </border>
    <border>
      <left/>
      <right style="hair">
        <color auto="1"/>
      </right>
      <top/>
      <bottom style="hair">
        <color auto="1"/>
      </bottom>
      <diagonal/>
    </border>
    <border>
      <left style="hair">
        <color auto="1"/>
      </left>
      <right style="hair">
        <color auto="1"/>
      </right>
      <top/>
      <bottom style="hair">
        <color auto="1"/>
      </bottom>
      <diagonal/>
    </border>
    <border>
      <left style="hair">
        <color auto="1"/>
      </left>
      <right style="thin">
        <color indexed="64"/>
      </right>
      <top/>
      <bottom style="hair">
        <color auto="1"/>
      </bottom>
      <diagonal/>
    </border>
    <border>
      <left style="thin">
        <color indexed="64"/>
      </left>
      <right style="thin">
        <color indexed="64"/>
      </right>
      <top style="hair">
        <color auto="1"/>
      </top>
      <bottom style="hair">
        <color auto="1"/>
      </bottom>
      <diagonal/>
    </border>
    <border>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indexed="64"/>
      </right>
      <top style="hair">
        <color auto="1"/>
      </top>
      <bottom style="hair">
        <color auto="1"/>
      </bottom>
      <diagonal/>
    </border>
    <border>
      <left style="thin">
        <color indexed="64"/>
      </left>
      <right style="hair">
        <color indexed="64"/>
      </right>
      <top style="hair">
        <color auto="1"/>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auto="1"/>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auto="1"/>
      </left>
      <right/>
      <top style="hair">
        <color auto="1"/>
      </top>
      <bottom style="hair">
        <color auto="1"/>
      </bottom>
      <diagonal/>
    </border>
    <border>
      <left style="hair">
        <color indexed="64"/>
      </left>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hair">
        <color indexed="64"/>
      </right>
      <top style="thin">
        <color indexed="64"/>
      </top>
      <bottom style="thin">
        <color indexed="64"/>
      </bottom>
      <diagonal/>
    </border>
    <border>
      <left/>
      <right style="thin">
        <color indexed="64"/>
      </right>
      <top style="hair">
        <color auto="1"/>
      </top>
      <bottom style="hair">
        <color auto="1"/>
      </bottom>
      <diagonal/>
    </border>
    <border>
      <left style="thin">
        <color indexed="64"/>
      </left>
      <right style="thin">
        <color indexed="64"/>
      </right>
      <top style="hair">
        <color auto="1"/>
      </top>
      <bottom/>
      <diagonal/>
    </border>
    <border>
      <left style="thin">
        <color indexed="64"/>
      </left>
      <right style="hair">
        <color auto="1"/>
      </right>
      <top style="hair">
        <color auto="1"/>
      </top>
      <bottom/>
      <diagonal/>
    </border>
    <border>
      <left style="thin">
        <color indexed="64"/>
      </left>
      <right/>
      <top style="hair">
        <color auto="1"/>
      </top>
      <bottom style="hair">
        <color auto="1"/>
      </bottom>
      <diagonal/>
    </border>
    <border>
      <left style="thin">
        <color indexed="64"/>
      </left>
      <right/>
      <top style="hair">
        <color auto="1"/>
      </top>
      <bottom/>
      <diagonal/>
    </border>
    <border>
      <left style="thin">
        <color indexed="64"/>
      </left>
      <right/>
      <top style="hair">
        <color indexed="64"/>
      </top>
      <bottom style="thin">
        <color indexed="64"/>
      </bottom>
      <diagonal/>
    </border>
    <border>
      <left style="thin">
        <color indexed="64"/>
      </left>
      <right style="hair">
        <color auto="1"/>
      </right>
      <top style="thin">
        <color indexed="64"/>
      </top>
      <bottom style="hair">
        <color auto="1"/>
      </bottom>
      <diagonal/>
    </border>
    <border>
      <left style="hair">
        <color auto="1"/>
      </left>
      <right style="hair">
        <color auto="1"/>
      </right>
      <top style="hair">
        <color auto="1"/>
      </top>
      <bottom/>
      <diagonal/>
    </border>
    <border>
      <left style="hair">
        <color auto="1"/>
      </left>
      <right style="thin">
        <color indexed="64"/>
      </right>
      <top style="hair">
        <color auto="1"/>
      </top>
      <bottom/>
      <diagonal/>
    </border>
    <border>
      <left style="hair">
        <color indexed="64"/>
      </left>
      <right/>
      <top style="thin">
        <color indexed="64"/>
      </top>
      <bottom style="hair">
        <color indexed="64"/>
      </bottom>
      <diagonal/>
    </border>
    <border>
      <left/>
      <right style="hair">
        <color indexed="64"/>
      </right>
      <top style="hair">
        <color indexed="64"/>
      </top>
      <bottom/>
      <diagonal/>
    </border>
    <border>
      <left/>
      <right style="thin">
        <color indexed="64"/>
      </right>
      <top/>
      <bottom style="thin">
        <color indexed="64"/>
      </bottom>
      <diagonal/>
    </border>
    <border>
      <left/>
      <right style="thin">
        <color indexed="64"/>
      </right>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right/>
      <top/>
      <bottom style="hair">
        <color indexed="64"/>
      </bottom>
      <diagonal/>
    </border>
    <border>
      <left/>
      <right/>
      <top style="hair">
        <color auto="1"/>
      </top>
      <bottom style="hair">
        <color auto="1"/>
      </bottom>
      <diagonal/>
    </border>
    <border>
      <left/>
      <right/>
      <top/>
      <bottom style="thin">
        <color indexed="64"/>
      </bottom>
      <diagonal/>
    </border>
    <border>
      <left style="thin">
        <color indexed="64"/>
      </left>
      <right style="hair">
        <color indexed="64"/>
      </right>
      <top/>
      <bottom style="thin">
        <color indexed="64"/>
      </bottom>
      <diagonal/>
    </border>
    <border>
      <left style="hair">
        <color auto="1"/>
      </left>
      <right style="hair">
        <color auto="1"/>
      </right>
      <top/>
      <bottom style="thin">
        <color indexed="64"/>
      </bottom>
      <diagonal/>
    </border>
    <border>
      <left style="hair">
        <color auto="1"/>
      </left>
      <right style="thin">
        <color indexed="64"/>
      </right>
      <top/>
      <bottom style="thin">
        <color indexed="64"/>
      </bottom>
      <diagonal/>
    </border>
    <border>
      <left style="hair">
        <color auto="1"/>
      </left>
      <right/>
      <top style="hair">
        <color auto="1"/>
      </top>
      <bottom/>
      <diagonal/>
    </border>
    <border>
      <left/>
      <right style="thin">
        <color indexed="64"/>
      </right>
      <top/>
      <bottom/>
      <diagonal/>
    </border>
  </borders>
  <cellStyleXfs count="1">
    <xf numFmtId="0" fontId="0" fillId="0" borderId="0"/>
  </cellStyleXfs>
  <cellXfs count="233">
    <xf numFmtId="0" fontId="0" fillId="0" borderId="0" xfId="0"/>
    <xf numFmtId="2" fontId="0" fillId="0" borderId="0" xfId="0" applyNumberFormat="1" applyAlignment="1">
      <alignment horizontal="left" vertical="top" wrapText="1"/>
    </xf>
    <xf numFmtId="2" fontId="3" fillId="0" borderId="1" xfId="0" applyNumberFormat="1" applyFont="1" applyBorder="1" applyAlignment="1">
      <alignment horizontal="left" vertical="top" wrapText="1"/>
    </xf>
    <xf numFmtId="2" fontId="0" fillId="0" borderId="1" xfId="0" applyNumberFormat="1" applyBorder="1" applyAlignment="1">
      <alignment horizontal="left" vertical="top" wrapText="1"/>
    </xf>
    <xf numFmtId="0" fontId="1" fillId="3" borderId="1" xfId="0" applyFont="1" applyFill="1" applyBorder="1" applyAlignment="1">
      <alignment horizontal="left" vertical="top" wrapText="1"/>
    </xf>
    <xf numFmtId="0" fontId="3" fillId="0" borderId="1" xfId="0" applyFont="1" applyBorder="1" applyAlignment="1">
      <alignment horizontal="left" vertical="top" wrapText="1"/>
    </xf>
    <xf numFmtId="0" fontId="0" fillId="0" borderId="1" xfId="0" applyBorder="1" applyAlignment="1">
      <alignment horizontal="left" vertical="top" wrapText="1"/>
    </xf>
    <xf numFmtId="0" fontId="0" fillId="0" borderId="1" xfId="0" applyBorder="1"/>
    <xf numFmtId="2" fontId="0" fillId="0" borderId="0" xfId="0" applyNumberFormat="1"/>
    <xf numFmtId="2" fontId="5" fillId="0" borderId="0" xfId="0" applyNumberFormat="1" applyFont="1"/>
    <xf numFmtId="2" fontId="6" fillId="0" borderId="0" xfId="0" applyNumberFormat="1" applyFont="1"/>
    <xf numFmtId="2" fontId="0" fillId="0" borderId="0" xfId="0" applyNumberFormat="1" applyAlignment="1">
      <alignment vertical="top"/>
    </xf>
    <xf numFmtId="0" fontId="8" fillId="2" borderId="1" xfId="0" applyFont="1" applyFill="1" applyBorder="1" applyAlignment="1">
      <alignment horizontal="left" vertical="top" wrapText="1"/>
    </xf>
    <xf numFmtId="0" fontId="0" fillId="0" borderId="1" xfId="0" applyBorder="1" applyAlignment="1">
      <alignment horizontal="left"/>
    </xf>
    <xf numFmtId="0" fontId="2" fillId="4" borderId="1" xfId="0" applyFont="1" applyFill="1" applyBorder="1" applyAlignment="1">
      <alignment horizontal="left" vertical="top" wrapText="1"/>
    </xf>
    <xf numFmtId="2" fontId="2" fillId="4" borderId="1" xfId="0" applyNumberFormat="1" applyFont="1" applyFill="1" applyBorder="1" applyAlignment="1">
      <alignment horizontal="left" vertical="top" wrapText="1"/>
    </xf>
    <xf numFmtId="2" fontId="0" fillId="4" borderId="1" xfId="0" applyNumberFormat="1" applyFill="1" applyBorder="1"/>
    <xf numFmtId="2" fontId="0" fillId="0" borderId="1" xfId="0" applyNumberFormat="1" applyBorder="1" applyAlignment="1">
      <alignment horizontal="left"/>
    </xf>
    <xf numFmtId="0" fontId="0" fillId="5" borderId="0" xfId="0" applyFill="1"/>
    <xf numFmtId="2" fontId="2" fillId="5" borderId="1" xfId="0" applyNumberFormat="1" applyFont="1" applyFill="1" applyBorder="1" applyAlignment="1">
      <alignment horizontal="left" vertical="top" wrapText="1"/>
    </xf>
    <xf numFmtId="0" fontId="0" fillId="5" borderId="1" xfId="0" applyFill="1" applyBorder="1" applyAlignment="1">
      <alignment horizontal="left" vertical="top" wrapText="1"/>
    </xf>
    <xf numFmtId="2" fontId="3" fillId="5" borderId="1" xfId="0" applyNumberFormat="1" applyFont="1" applyFill="1" applyBorder="1" applyAlignment="1">
      <alignment horizontal="left" vertical="top" wrapText="1"/>
    </xf>
    <xf numFmtId="0" fontId="0" fillId="5" borderId="0" xfId="0" applyFill="1" applyAlignment="1">
      <alignment wrapText="1"/>
    </xf>
    <xf numFmtId="0" fontId="0" fillId="5" borderId="1" xfId="0" applyFill="1" applyBorder="1" applyAlignment="1">
      <alignment vertical="top" wrapText="1"/>
    </xf>
    <xf numFmtId="3" fontId="0" fillId="0" borderId="0" xfId="0" applyNumberFormat="1"/>
    <xf numFmtId="10" fontId="0" fillId="0" borderId="0" xfId="0" applyNumberFormat="1"/>
    <xf numFmtId="0" fontId="0" fillId="0" borderId="14" xfId="0" applyBorder="1"/>
    <xf numFmtId="0" fontId="0" fillId="0" borderId="13" xfId="0" applyBorder="1" applyAlignment="1">
      <alignment horizontal="left" vertical="top" wrapText="1"/>
    </xf>
    <xf numFmtId="0" fontId="0" fillId="0" borderId="15" xfId="0" applyBorder="1" applyAlignment="1">
      <alignment horizontal="left" vertical="top" wrapText="1"/>
    </xf>
    <xf numFmtId="0" fontId="0" fillId="0" borderId="13" xfId="0" applyBorder="1"/>
    <xf numFmtId="0" fontId="0" fillId="0" borderId="18" xfId="0" applyBorder="1"/>
    <xf numFmtId="0" fontId="0" fillId="0" borderId="19" xfId="0" applyBorder="1"/>
    <xf numFmtId="0" fontId="0" fillId="0" borderId="3" xfId="0" applyBorder="1"/>
    <xf numFmtId="0" fontId="3" fillId="0" borderId="22" xfId="0" applyFont="1" applyBorder="1" applyAlignment="1">
      <alignment horizontal="left" vertical="top" wrapText="1"/>
    </xf>
    <xf numFmtId="0" fontId="0" fillId="0" borderId="22" xfId="0" applyBorder="1" applyAlignment="1">
      <alignment vertical="top"/>
    </xf>
    <xf numFmtId="0" fontId="0" fillId="0" borderId="22" xfId="0" applyBorder="1"/>
    <xf numFmtId="0" fontId="0" fillId="0" borderId="23" xfId="0" applyBorder="1"/>
    <xf numFmtId="0" fontId="3" fillId="0" borderId="13" xfId="0" applyFont="1" applyBorder="1" applyAlignment="1">
      <alignment horizontal="left" vertical="top" wrapText="1"/>
    </xf>
    <xf numFmtId="0" fontId="0" fillId="0" borderId="13" xfId="0" applyBorder="1" applyAlignment="1">
      <alignment vertical="top"/>
    </xf>
    <xf numFmtId="0" fontId="0" fillId="0" borderId="14" xfId="0" applyBorder="1" applyAlignment="1">
      <alignment vertical="top"/>
    </xf>
    <xf numFmtId="3" fontId="3" fillId="0" borderId="13" xfId="0" applyNumberFormat="1" applyFont="1" applyBorder="1" applyAlignment="1">
      <alignment horizontal="center" vertical="top" wrapText="1"/>
    </xf>
    <xf numFmtId="0" fontId="0" fillId="0" borderId="13" xfId="0" applyBorder="1" applyAlignment="1">
      <alignment horizontal="center" vertical="top"/>
    </xf>
    <xf numFmtId="0" fontId="0" fillId="0" borderId="14" xfId="0" applyBorder="1" applyAlignment="1">
      <alignment horizontal="center" vertical="top"/>
    </xf>
    <xf numFmtId="0" fontId="3" fillId="0" borderId="13" xfId="0" applyFont="1" applyBorder="1" applyAlignment="1">
      <alignment horizontal="center" vertical="top" wrapText="1"/>
    </xf>
    <xf numFmtId="3" fontId="3" fillId="0" borderId="13" xfId="0" applyNumberFormat="1" applyFont="1" applyBorder="1" applyAlignment="1">
      <alignment horizontal="left" vertical="top" wrapText="1"/>
    </xf>
    <xf numFmtId="0" fontId="3" fillId="0" borderId="18" xfId="0" applyFont="1" applyBorder="1" applyAlignment="1">
      <alignment horizontal="left" vertical="top" wrapText="1"/>
    </xf>
    <xf numFmtId="3" fontId="3" fillId="0" borderId="18" xfId="0" applyNumberFormat="1" applyFont="1" applyBorder="1" applyAlignment="1">
      <alignment horizontal="left" vertical="top" wrapText="1"/>
    </xf>
    <xf numFmtId="3" fontId="3" fillId="0" borderId="18" xfId="0" applyNumberFormat="1" applyFont="1" applyBorder="1" applyAlignment="1">
      <alignment vertical="top" wrapText="1"/>
    </xf>
    <xf numFmtId="0" fontId="3" fillId="0" borderId="18" xfId="0" applyFont="1" applyBorder="1" applyAlignment="1">
      <alignment vertical="top" wrapText="1" readingOrder="1"/>
    </xf>
    <xf numFmtId="0" fontId="0" fillId="0" borderId="18" xfId="0" applyBorder="1" applyAlignment="1">
      <alignment vertical="top" wrapText="1"/>
    </xf>
    <xf numFmtId="0" fontId="0" fillId="0" borderId="19" xfId="0" applyBorder="1" applyAlignment="1">
      <alignment vertical="top" wrapText="1"/>
    </xf>
    <xf numFmtId="0" fontId="0" fillId="0" borderId="13" xfId="0" applyBorder="1" applyAlignment="1">
      <alignment wrapText="1"/>
    </xf>
    <xf numFmtId="0" fontId="0" fillId="0" borderId="13" xfId="0" applyBorder="1" applyAlignment="1">
      <alignment horizontal="center"/>
    </xf>
    <xf numFmtId="0" fontId="0" fillId="0" borderId="14" xfId="0" applyBorder="1" applyAlignment="1">
      <alignment horizontal="center"/>
    </xf>
    <xf numFmtId="0" fontId="3" fillId="0" borderId="2" xfId="0" applyFont="1" applyBorder="1" applyAlignment="1">
      <alignment horizontal="left" vertical="top" wrapText="1"/>
    </xf>
    <xf numFmtId="0" fontId="3" fillId="0" borderId="24" xfId="0" applyFont="1" applyBorder="1" applyAlignment="1">
      <alignment horizontal="left" vertical="top" wrapText="1"/>
    </xf>
    <xf numFmtId="0" fontId="3" fillId="0" borderId="12" xfId="0" applyFont="1" applyBorder="1" applyAlignment="1">
      <alignment horizontal="left" vertical="top" wrapText="1"/>
    </xf>
    <xf numFmtId="3" fontId="3" fillId="0" borderId="12" xfId="0" applyNumberFormat="1" applyFont="1" applyBorder="1" applyAlignment="1">
      <alignment horizontal="center" vertical="top" wrapText="1"/>
    </xf>
    <xf numFmtId="1" fontId="3" fillId="0" borderId="12" xfId="0" applyNumberFormat="1" applyFont="1" applyBorder="1" applyAlignment="1">
      <alignment horizontal="center" vertical="top" wrapText="1"/>
    </xf>
    <xf numFmtId="0" fontId="3" fillId="0" borderId="12" xfId="0" applyFont="1" applyBorder="1" applyAlignment="1">
      <alignment horizontal="center" vertical="top" wrapText="1"/>
    </xf>
    <xf numFmtId="0" fontId="3" fillId="0" borderId="25" xfId="0" applyFont="1" applyBorder="1" applyAlignment="1">
      <alignment horizontal="left" vertical="top" wrapText="1"/>
    </xf>
    <xf numFmtId="0" fontId="0" fillId="0" borderId="2" xfId="0" applyBorder="1"/>
    <xf numFmtId="0" fontId="0" fillId="0" borderId="24" xfId="0" applyBorder="1"/>
    <xf numFmtId="0" fontId="0" fillId="0" borderId="12" xfId="0" applyBorder="1"/>
    <xf numFmtId="0" fontId="0" fillId="0" borderId="12" xfId="0" applyBorder="1" applyAlignment="1">
      <alignment horizontal="center"/>
    </xf>
    <xf numFmtId="0" fontId="2" fillId="4" borderId="26" xfId="0" applyFont="1" applyFill="1" applyBorder="1" applyAlignment="1">
      <alignment horizontal="left" vertical="top" wrapText="1"/>
    </xf>
    <xf numFmtId="0" fontId="2" fillId="4" borderId="11" xfId="0" applyFont="1" applyFill="1" applyBorder="1" applyAlignment="1">
      <alignment horizontal="left" vertical="top" wrapText="1"/>
    </xf>
    <xf numFmtId="0" fontId="4" fillId="4" borderId="11" xfId="0" applyFont="1" applyFill="1" applyBorder="1" applyAlignment="1">
      <alignment horizontal="left" vertical="top" wrapText="1"/>
    </xf>
    <xf numFmtId="0" fontId="2" fillId="4" borderId="16" xfId="0" applyFont="1" applyFill="1" applyBorder="1" applyAlignment="1">
      <alignment vertical="top" wrapText="1"/>
    </xf>
    <xf numFmtId="0" fontId="3" fillId="0" borderId="23" xfId="0" applyFont="1" applyBorder="1" applyAlignment="1">
      <alignment horizontal="left" vertical="top" wrapText="1"/>
    </xf>
    <xf numFmtId="3" fontId="3" fillId="0" borderId="13" xfId="0" applyNumberFormat="1" applyFont="1" applyBorder="1" applyAlignment="1">
      <alignment horizontal="center" vertical="center" wrapText="1"/>
    </xf>
    <xf numFmtId="1" fontId="3" fillId="0" borderId="13" xfId="0" applyNumberFormat="1" applyFont="1" applyBorder="1" applyAlignment="1">
      <alignment horizontal="center" vertical="center" wrapText="1"/>
    </xf>
    <xf numFmtId="1" fontId="3" fillId="0" borderId="14" xfId="0" applyNumberFormat="1" applyFont="1" applyBorder="1" applyAlignment="1">
      <alignment horizontal="center" vertical="center" wrapText="1"/>
    </xf>
    <xf numFmtId="2" fontId="3" fillId="0" borderId="13" xfId="0" applyNumberFormat="1" applyFont="1" applyBorder="1" applyAlignment="1">
      <alignment horizontal="center" vertical="center" wrapText="1"/>
    </xf>
    <xf numFmtId="3" fontId="3" fillId="0" borderId="14" xfId="0" applyNumberFormat="1" applyFont="1" applyBorder="1" applyAlignment="1">
      <alignment horizontal="center" vertical="center" wrapText="1"/>
    </xf>
    <xf numFmtId="3" fontId="3" fillId="0" borderId="13" xfId="0" applyNumberFormat="1" applyFont="1" applyBorder="1" applyAlignment="1">
      <alignment horizontal="center" vertical="center"/>
    </xf>
    <xf numFmtId="1" fontId="3" fillId="0" borderId="13" xfId="0" applyNumberFormat="1" applyFont="1" applyBorder="1" applyAlignment="1">
      <alignment horizontal="center" vertical="center"/>
    </xf>
    <xf numFmtId="3" fontId="3" fillId="0" borderId="14" xfId="0" applyNumberFormat="1" applyFont="1" applyBorder="1" applyAlignment="1">
      <alignment horizontal="center" vertical="center"/>
    </xf>
    <xf numFmtId="1" fontId="3" fillId="0" borderId="14" xfId="0" applyNumberFormat="1" applyFont="1" applyBorder="1" applyAlignment="1">
      <alignment horizontal="center" vertical="center"/>
    </xf>
    <xf numFmtId="0" fontId="0" fillId="0" borderId="13" xfId="0" applyBorder="1" applyAlignment="1">
      <alignment horizontal="left"/>
    </xf>
    <xf numFmtId="0" fontId="0" fillId="0" borderId="14" xfId="0" applyBorder="1" applyAlignment="1">
      <alignment horizontal="left"/>
    </xf>
    <xf numFmtId="2" fontId="3" fillId="0" borderId="18" xfId="0" applyNumberFormat="1" applyFont="1" applyBorder="1" applyAlignment="1">
      <alignment horizontal="left" vertical="top" wrapText="1"/>
    </xf>
    <xf numFmtId="0" fontId="10" fillId="0" borderId="18" xfId="0" applyFont="1" applyBorder="1" applyAlignment="1">
      <alignment vertical="top" wrapText="1"/>
    </xf>
    <xf numFmtId="0" fontId="0" fillId="0" borderId="13" xfId="0" applyBorder="1" applyAlignment="1">
      <alignment horizontal="left" vertical="top"/>
    </xf>
    <xf numFmtId="0" fontId="0" fillId="0" borderId="14" xfId="0" applyBorder="1" applyAlignment="1">
      <alignment horizontal="left" vertical="top"/>
    </xf>
    <xf numFmtId="3" fontId="3" fillId="0" borderId="12" xfId="0" applyNumberFormat="1" applyFont="1" applyBorder="1" applyAlignment="1">
      <alignment horizontal="center" vertical="center" wrapText="1"/>
    </xf>
    <xf numFmtId="3" fontId="3" fillId="0" borderId="12" xfId="0" applyNumberFormat="1" applyFont="1" applyBorder="1" applyAlignment="1">
      <alignment horizontal="center" vertical="center"/>
    </xf>
    <xf numFmtId="1" fontId="3" fillId="0" borderId="12" xfId="0" applyNumberFormat="1" applyFont="1" applyBorder="1" applyAlignment="1">
      <alignment horizontal="center" vertical="center"/>
    </xf>
    <xf numFmtId="2" fontId="3" fillId="0" borderId="25" xfId="0" applyNumberFormat="1" applyFont="1" applyBorder="1" applyAlignment="1">
      <alignment horizontal="left" vertical="top" wrapText="1"/>
    </xf>
    <xf numFmtId="2" fontId="0" fillId="5" borderId="2" xfId="0" applyNumberFormat="1" applyFill="1" applyBorder="1" applyAlignment="1">
      <alignment horizontal="left" vertical="top" wrapText="1"/>
    </xf>
    <xf numFmtId="2" fontId="0" fillId="0" borderId="2" xfId="0" applyNumberFormat="1" applyBorder="1" applyAlignment="1">
      <alignment horizontal="left" vertical="top" wrapText="1"/>
    </xf>
    <xf numFmtId="2" fontId="0" fillId="3" borderId="2" xfId="0" applyNumberFormat="1" applyFill="1" applyBorder="1" applyAlignment="1">
      <alignment horizontal="left" vertical="top" wrapText="1"/>
    </xf>
    <xf numFmtId="0" fontId="0" fillId="0" borderId="2" xfId="0" applyBorder="1" applyAlignment="1">
      <alignment horizontal="left"/>
    </xf>
    <xf numFmtId="0" fontId="0" fillId="0" borderId="12" xfId="0" applyBorder="1" applyAlignment="1">
      <alignment horizontal="left"/>
    </xf>
    <xf numFmtId="0" fontId="0" fillId="0" borderId="12" xfId="0" applyBorder="1" applyAlignment="1">
      <alignment horizontal="left" vertical="top"/>
    </xf>
    <xf numFmtId="2" fontId="2" fillId="4" borderId="16" xfId="0" applyNumberFormat="1" applyFont="1" applyFill="1" applyBorder="1" applyAlignment="1">
      <alignment horizontal="left" vertical="top" wrapText="1"/>
    </xf>
    <xf numFmtId="2" fontId="0" fillId="0" borderId="4" xfId="0" applyNumberFormat="1" applyBorder="1"/>
    <xf numFmtId="0" fontId="3" fillId="0" borderId="14" xfId="0" applyFont="1" applyBorder="1" applyAlignment="1">
      <alignment horizontal="left" vertical="top" wrapText="1"/>
    </xf>
    <xf numFmtId="0" fontId="8" fillId="2" borderId="27" xfId="0" applyFont="1" applyFill="1" applyBorder="1" applyAlignment="1">
      <alignment horizontal="left" vertical="top" wrapText="1"/>
    </xf>
    <xf numFmtId="0" fontId="8" fillId="2" borderId="5" xfId="0" applyFont="1" applyFill="1" applyBorder="1" applyAlignment="1">
      <alignment horizontal="left" vertical="top" wrapText="1"/>
    </xf>
    <xf numFmtId="0" fontId="8" fillId="2" borderId="6" xfId="0" applyFont="1" applyFill="1" applyBorder="1" applyAlignment="1">
      <alignment horizontal="left" vertical="top" wrapText="1"/>
    </xf>
    <xf numFmtId="0" fontId="8" fillId="3" borderId="27" xfId="0" applyFont="1" applyFill="1" applyBorder="1" applyAlignment="1">
      <alignment horizontal="left" vertical="top" wrapText="1"/>
    </xf>
    <xf numFmtId="0" fontId="8" fillId="3" borderId="5" xfId="0" applyFont="1" applyFill="1" applyBorder="1" applyAlignment="1">
      <alignment horizontal="left" vertical="top" wrapText="1"/>
    </xf>
    <xf numFmtId="0" fontId="8" fillId="3" borderId="6" xfId="0" applyFont="1" applyFill="1" applyBorder="1" applyAlignment="1">
      <alignment horizontal="left" vertical="top" wrapText="1"/>
    </xf>
    <xf numFmtId="3" fontId="3" fillId="0" borderId="0" xfId="0" applyNumberFormat="1" applyFont="1" applyAlignment="1">
      <alignment horizontal="left" vertical="center"/>
    </xf>
    <xf numFmtId="0" fontId="3" fillId="0" borderId="28" xfId="0" applyFont="1" applyBorder="1" applyAlignment="1">
      <alignment horizontal="left" vertical="top" wrapText="1"/>
    </xf>
    <xf numFmtId="0" fontId="0" fillId="0" borderId="28" xfId="0" applyBorder="1" applyAlignment="1">
      <alignment horizontal="left"/>
    </xf>
    <xf numFmtId="0" fontId="0" fillId="0" borderId="12" xfId="0" applyBorder="1" applyAlignment="1">
      <alignment horizontal="center" vertical="top"/>
    </xf>
    <xf numFmtId="2" fontId="0" fillId="0" borderId="37" xfId="0" applyNumberFormat="1" applyBorder="1" applyAlignment="1">
      <alignment horizontal="left" vertical="top" wrapText="1"/>
    </xf>
    <xf numFmtId="2" fontId="0" fillId="0" borderId="13" xfId="0" applyNumberFormat="1" applyBorder="1" applyAlignment="1">
      <alignment horizontal="left" vertical="top" wrapText="1"/>
    </xf>
    <xf numFmtId="2" fontId="3" fillId="0" borderId="13" xfId="0" applyNumberFormat="1" applyFont="1" applyBorder="1" applyAlignment="1">
      <alignment horizontal="left" vertical="top" wrapText="1"/>
    </xf>
    <xf numFmtId="0" fontId="2" fillId="0" borderId="31" xfId="0" applyFont="1" applyBorder="1" applyAlignment="1">
      <alignment vertical="top"/>
    </xf>
    <xf numFmtId="0" fontId="0" fillId="0" borderId="31" xfId="0" applyBorder="1"/>
    <xf numFmtId="0" fontId="0" fillId="0" borderId="32" xfId="0" applyBorder="1"/>
    <xf numFmtId="0" fontId="2" fillId="0" borderId="33" xfId="0" applyFont="1" applyBorder="1" applyAlignment="1">
      <alignment wrapText="1"/>
    </xf>
    <xf numFmtId="0" fontId="0" fillId="0" borderId="34" xfId="0" applyBorder="1" applyAlignment="1">
      <alignment horizontal="left" vertical="top" wrapText="1"/>
    </xf>
    <xf numFmtId="2" fontId="0" fillId="0" borderId="22" xfId="0" applyNumberFormat="1" applyBorder="1" applyAlignment="1">
      <alignment horizontal="left" vertical="top" wrapText="1"/>
    </xf>
    <xf numFmtId="0" fontId="0" fillId="0" borderId="30" xfId="0" applyBorder="1" applyAlignment="1">
      <alignment horizontal="left" wrapText="1"/>
    </xf>
    <xf numFmtId="2" fontId="0" fillId="0" borderId="20" xfId="0" applyNumberFormat="1" applyBorder="1" applyAlignment="1">
      <alignment horizontal="left" vertical="top" wrapText="1"/>
    </xf>
    <xf numFmtId="0" fontId="0" fillId="0" borderId="36" xfId="0" applyBorder="1" applyAlignment="1">
      <alignment horizontal="left" vertical="top" wrapText="1"/>
    </xf>
    <xf numFmtId="0" fontId="3" fillId="0" borderId="38" xfId="0" applyFont="1" applyBorder="1" applyAlignment="1">
      <alignment horizontal="left" vertical="top" wrapText="1"/>
    </xf>
    <xf numFmtId="0" fontId="0" fillId="0" borderId="35" xfId="0" applyBorder="1" applyAlignment="1">
      <alignment horizontal="left" vertical="top" wrapText="1"/>
    </xf>
    <xf numFmtId="0" fontId="10" fillId="0" borderId="35" xfId="0" applyFont="1" applyBorder="1" applyAlignment="1">
      <alignment horizontal="left" vertical="top" wrapText="1"/>
    </xf>
    <xf numFmtId="0" fontId="0" fillId="0" borderId="42" xfId="0" applyBorder="1"/>
    <xf numFmtId="0" fontId="0" fillId="0" borderId="45" xfId="0" applyBorder="1"/>
    <xf numFmtId="0" fontId="8" fillId="2" borderId="46" xfId="0" applyFont="1" applyFill="1" applyBorder="1" applyAlignment="1">
      <alignment horizontal="left" vertical="top" wrapText="1"/>
    </xf>
    <xf numFmtId="0" fontId="8" fillId="2" borderId="47" xfId="0" applyFont="1" applyFill="1" applyBorder="1" applyAlignment="1">
      <alignment horizontal="left" vertical="top" wrapText="1"/>
    </xf>
    <xf numFmtId="0" fontId="8" fillId="2" borderId="48" xfId="0" applyFont="1" applyFill="1" applyBorder="1" applyAlignment="1">
      <alignment horizontal="left" vertical="top" wrapText="1"/>
    </xf>
    <xf numFmtId="0" fontId="0" fillId="0" borderId="8" xfId="0" applyBorder="1"/>
    <xf numFmtId="0" fontId="2" fillId="4" borderId="7" xfId="0" applyFont="1" applyFill="1" applyBorder="1" applyAlignment="1">
      <alignment horizontal="left" vertical="top" wrapText="1"/>
    </xf>
    <xf numFmtId="0" fontId="2" fillId="4" borderId="16" xfId="0" applyFont="1" applyFill="1" applyBorder="1" applyAlignment="1">
      <alignment horizontal="left" vertical="top" wrapText="1"/>
    </xf>
    <xf numFmtId="0" fontId="2" fillId="4" borderId="29" xfId="0" applyFont="1" applyFill="1" applyBorder="1" applyAlignment="1">
      <alignment vertical="top" wrapText="1"/>
    </xf>
    <xf numFmtId="0" fontId="0" fillId="0" borderId="38" xfId="0" applyBorder="1" applyAlignment="1">
      <alignment vertical="top" wrapText="1"/>
    </xf>
    <xf numFmtId="0" fontId="0" fillId="0" borderId="35" xfId="0" applyBorder="1" applyAlignment="1">
      <alignment vertical="top" wrapText="1"/>
    </xf>
    <xf numFmtId="0" fontId="0" fillId="0" borderId="35" xfId="0" applyBorder="1"/>
    <xf numFmtId="0" fontId="0" fillId="0" borderId="36" xfId="0" applyBorder="1" applyAlignment="1">
      <alignment vertical="top" wrapText="1"/>
    </xf>
    <xf numFmtId="0" fontId="0" fillId="0" borderId="8" xfId="0"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0" fontId="0" fillId="0" borderId="25"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9" xfId="0" applyBorder="1"/>
    <xf numFmtId="0" fontId="0" fillId="0" borderId="25" xfId="0" applyBorder="1"/>
    <xf numFmtId="0" fontId="0" fillId="0" borderId="10" xfId="0" applyBorder="1"/>
    <xf numFmtId="0" fontId="0" fillId="0" borderId="24" xfId="0" applyBorder="1" applyAlignment="1">
      <alignment vertical="top" wrapText="1"/>
    </xf>
    <xf numFmtId="0" fontId="0" fillId="0" borderId="22" xfId="0" applyBorder="1" applyAlignment="1">
      <alignment vertical="top" wrapText="1"/>
    </xf>
    <xf numFmtId="0" fontId="2" fillId="0" borderId="16" xfId="0" applyFont="1" applyBorder="1"/>
    <xf numFmtId="0" fontId="0" fillId="0" borderId="7" xfId="0" applyBorder="1"/>
    <xf numFmtId="0" fontId="0" fillId="0" borderId="35" xfId="0" applyBorder="1" applyAlignment="1">
      <alignment horizontal="left" wrapText="1"/>
    </xf>
    <xf numFmtId="0" fontId="0" fillId="0" borderId="49" xfId="0" applyBorder="1" applyAlignment="1">
      <alignment horizontal="left" wrapText="1"/>
    </xf>
    <xf numFmtId="0" fontId="12" fillId="0" borderId="0" xfId="0" applyFont="1"/>
    <xf numFmtId="0" fontId="0" fillId="0" borderId="50" xfId="0" applyBorder="1"/>
    <xf numFmtId="0" fontId="3" fillId="0" borderId="40" xfId="0" applyFont="1" applyBorder="1" applyAlignment="1">
      <alignment vertical="top"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0" fillId="0" borderId="13"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2" fillId="0" borderId="31" xfId="0" applyFont="1" applyBorder="1" applyAlignment="1">
      <alignment horizontal="left" vertical="top"/>
    </xf>
    <xf numFmtId="0" fontId="3" fillId="0" borderId="40" xfId="0" applyFont="1" applyBorder="1" applyAlignment="1">
      <alignment horizontal="left" vertical="top" wrapText="1"/>
    </xf>
    <xf numFmtId="0" fontId="0" fillId="0" borderId="31" xfId="0" applyBorder="1" applyAlignment="1">
      <alignment horizontal="left" vertical="top"/>
    </xf>
    <xf numFmtId="0" fontId="0" fillId="0" borderId="20" xfId="0" applyBorder="1" applyAlignment="1">
      <alignment horizontal="left" vertical="top" wrapText="1"/>
    </xf>
    <xf numFmtId="0" fontId="3" fillId="0" borderId="28" xfId="0" applyFont="1" applyBorder="1" applyAlignment="1">
      <alignment horizontal="left" vertical="top"/>
    </xf>
    <xf numFmtId="0" fontId="0" fillId="0" borderId="32" xfId="0" applyBorder="1" applyAlignment="1">
      <alignment horizontal="left" vertical="top"/>
    </xf>
    <xf numFmtId="0" fontId="0" fillId="0" borderId="30" xfId="0" applyBorder="1" applyAlignment="1">
      <alignment horizontal="left" vertical="top" wrapText="1"/>
    </xf>
    <xf numFmtId="0" fontId="0" fillId="0" borderId="49" xfId="0" applyBorder="1" applyAlignment="1">
      <alignment horizontal="left" vertical="top" wrapText="1"/>
    </xf>
    <xf numFmtId="0" fontId="12" fillId="0" borderId="50" xfId="0" applyFont="1" applyBorder="1" applyAlignment="1">
      <alignment horizontal="left" vertical="top"/>
    </xf>
    <xf numFmtId="0" fontId="2" fillId="0" borderId="33" xfId="0" applyFont="1" applyBorder="1" applyAlignment="1">
      <alignment horizontal="left" vertical="top" wrapText="1"/>
    </xf>
    <xf numFmtId="0" fontId="0" fillId="0" borderId="17" xfId="0" applyBorder="1" applyAlignment="1">
      <alignment horizontal="left" vertical="top"/>
    </xf>
    <xf numFmtId="0" fontId="0" fillId="0" borderId="18" xfId="0" applyBorder="1" applyAlignment="1">
      <alignment horizontal="left" vertical="top"/>
    </xf>
    <xf numFmtId="0" fontId="0" fillId="0" borderId="18" xfId="0" applyBorder="1" applyAlignment="1">
      <alignment horizontal="left" vertical="top" wrapText="1"/>
    </xf>
    <xf numFmtId="0" fontId="0" fillId="0" borderId="21" xfId="0" applyBorder="1" applyAlignment="1">
      <alignment horizontal="left" vertical="top"/>
    </xf>
    <xf numFmtId="0" fontId="0" fillId="0" borderId="39" xfId="0" applyBorder="1" applyAlignment="1">
      <alignment horizontal="left" vertical="top"/>
    </xf>
    <xf numFmtId="0" fontId="0" fillId="0" borderId="15" xfId="0" applyBorder="1" applyAlignment="1">
      <alignment vertical="top" wrapText="1"/>
    </xf>
    <xf numFmtId="2" fontId="0" fillId="0" borderId="13" xfId="0" applyNumberFormat="1" applyBorder="1" applyAlignment="1">
      <alignment vertical="top" wrapText="1"/>
    </xf>
    <xf numFmtId="2" fontId="0" fillId="0" borderId="20" xfId="0" applyNumberFormat="1" applyBorder="1" applyAlignment="1">
      <alignment vertical="top" wrapText="1"/>
    </xf>
    <xf numFmtId="2" fontId="3" fillId="0" borderId="13" xfId="0" applyNumberFormat="1" applyFont="1" applyBorder="1" applyAlignment="1">
      <alignment vertical="top" wrapText="1"/>
    </xf>
    <xf numFmtId="0" fontId="0" fillId="0" borderId="13" xfId="0" applyBorder="1" applyAlignment="1">
      <alignment vertical="top" wrapText="1"/>
    </xf>
    <xf numFmtId="0" fontId="3" fillId="0" borderId="43" xfId="0" applyFont="1" applyBorder="1" applyAlignment="1">
      <alignment vertical="top" wrapText="1"/>
    </xf>
    <xf numFmtId="0" fontId="0" fillId="0" borderId="20" xfId="0" applyBorder="1" applyAlignment="1">
      <alignment vertical="top" wrapText="1"/>
    </xf>
    <xf numFmtId="0" fontId="3" fillId="0" borderId="44" xfId="0" applyFont="1" applyBorder="1" applyAlignment="1">
      <alignment vertical="top"/>
    </xf>
    <xf numFmtId="0" fontId="0" fillId="0" borderId="40" xfId="0" applyBorder="1" applyAlignment="1">
      <alignment vertical="top"/>
    </xf>
    <xf numFmtId="0" fontId="3" fillId="6" borderId="44" xfId="0" applyFont="1" applyFill="1" applyBorder="1" applyAlignment="1">
      <alignment vertical="top" wrapText="1"/>
    </xf>
    <xf numFmtId="2" fontId="0" fillId="0" borderId="14" xfId="0" applyNumberFormat="1" applyBorder="1" applyAlignment="1">
      <alignment vertical="top" wrapText="1"/>
    </xf>
    <xf numFmtId="0" fontId="0" fillId="0" borderId="19" xfId="0" applyBorder="1" applyAlignment="1">
      <alignment horizontal="left" vertical="top"/>
    </xf>
    <xf numFmtId="0" fontId="2" fillId="0" borderId="26" xfId="0" applyFont="1" applyBorder="1" applyAlignment="1">
      <alignment vertical="top"/>
    </xf>
    <xf numFmtId="0" fontId="0" fillId="0" borderId="23" xfId="0" applyBorder="1" applyAlignment="1">
      <alignment vertical="top"/>
    </xf>
    <xf numFmtId="0" fontId="0" fillId="0" borderId="11" xfId="0" applyBorder="1" applyAlignment="1">
      <alignment vertical="top"/>
    </xf>
    <xf numFmtId="0" fontId="0" fillId="0" borderId="0" xfId="0" applyAlignment="1">
      <alignment vertical="top" wrapText="1"/>
    </xf>
    <xf numFmtId="0" fontId="0" fillId="0" borderId="12" xfId="0" applyBorder="1" applyAlignment="1">
      <alignment vertical="top" wrapText="1"/>
    </xf>
    <xf numFmtId="0" fontId="0" fillId="0" borderId="12" xfId="0" applyBorder="1" applyAlignment="1">
      <alignment vertical="top"/>
    </xf>
    <xf numFmtId="0" fontId="3" fillId="0" borderId="13" xfId="0" applyFont="1" applyBorder="1" applyAlignment="1">
      <alignment vertical="top" wrapText="1"/>
    </xf>
    <xf numFmtId="0" fontId="0" fillId="0" borderId="29" xfId="0" applyBorder="1" applyAlignment="1">
      <alignment vertical="top"/>
    </xf>
    <xf numFmtId="0" fontId="0" fillId="0" borderId="35" xfId="0" applyBorder="1" applyAlignment="1">
      <alignment vertical="top"/>
    </xf>
    <xf numFmtId="0" fontId="0" fillId="0" borderId="36" xfId="0" applyBorder="1" applyAlignment="1">
      <alignment vertical="top"/>
    </xf>
    <xf numFmtId="0" fontId="0" fillId="0" borderId="0" xfId="0" applyAlignment="1">
      <alignment vertical="top"/>
    </xf>
    <xf numFmtId="0" fontId="2" fillId="0" borderId="26" xfId="0" applyFont="1" applyBorder="1" applyAlignment="1">
      <alignment horizontal="left" vertical="top"/>
    </xf>
    <xf numFmtId="0" fontId="0" fillId="0" borderId="24" xfId="0" applyBorder="1" applyAlignment="1">
      <alignment horizontal="left" vertical="top" wrapText="1"/>
    </xf>
    <xf numFmtId="0" fontId="0" fillId="0" borderId="22" xfId="0" applyBorder="1" applyAlignment="1">
      <alignment horizontal="left" vertical="top" wrapText="1"/>
    </xf>
    <xf numFmtId="0" fontId="0" fillId="0" borderId="11" xfId="0" applyBorder="1" applyAlignment="1">
      <alignment horizontal="left" vertical="top"/>
    </xf>
    <xf numFmtId="0" fontId="0" fillId="0" borderId="0" xfId="0" applyAlignment="1">
      <alignment horizontal="left" vertical="top" wrapText="1"/>
    </xf>
    <xf numFmtId="0" fontId="0" fillId="0" borderId="12" xfId="0" applyBorder="1" applyAlignment="1">
      <alignment horizontal="left" vertical="top" wrapText="1"/>
    </xf>
    <xf numFmtId="0" fontId="0" fillId="0" borderId="14" xfId="0" applyBorder="1" applyAlignment="1">
      <alignment horizontal="left" vertical="top" wrapText="1"/>
    </xf>
    <xf numFmtId="0" fontId="0" fillId="0" borderId="29" xfId="0" applyBorder="1" applyAlignment="1">
      <alignment horizontal="left" vertical="top"/>
    </xf>
    <xf numFmtId="0" fontId="0" fillId="0" borderId="38" xfId="0" applyBorder="1" applyAlignment="1">
      <alignment horizontal="left" vertical="top"/>
    </xf>
    <xf numFmtId="0" fontId="0" fillId="0" borderId="35" xfId="0" applyBorder="1" applyAlignment="1">
      <alignment horizontal="left" vertical="top"/>
    </xf>
    <xf numFmtId="0" fontId="0" fillId="0" borderId="36" xfId="0" applyBorder="1" applyAlignment="1">
      <alignment horizontal="left" vertical="top"/>
    </xf>
    <xf numFmtId="0" fontId="0" fillId="0" borderId="7" xfId="0" applyBorder="1" applyAlignment="1">
      <alignment horizontal="left" vertical="top"/>
    </xf>
    <xf numFmtId="0" fontId="0" fillId="0" borderId="8" xfId="0" applyBorder="1" applyAlignment="1">
      <alignment horizontal="left" vertical="top"/>
    </xf>
    <xf numFmtId="0" fontId="0" fillId="0" borderId="9" xfId="0" applyBorder="1" applyAlignment="1">
      <alignment horizontal="left" vertical="top"/>
    </xf>
    <xf numFmtId="0" fontId="0" fillId="0" borderId="10" xfId="0" applyBorder="1" applyAlignment="1">
      <alignment horizontal="left" vertical="top"/>
    </xf>
    <xf numFmtId="0" fontId="0" fillId="0" borderId="38" xfId="0" applyBorder="1" applyAlignment="1">
      <alignment horizontal="left" vertical="top" wrapText="1"/>
    </xf>
    <xf numFmtId="0" fontId="0" fillId="0" borderId="41" xfId="0" applyBorder="1" applyAlignment="1">
      <alignment wrapText="1"/>
    </xf>
    <xf numFmtId="0" fontId="0" fillId="0" borderId="41" xfId="0" applyBorder="1" applyAlignment="1">
      <alignment vertical="top" wrapText="1"/>
    </xf>
    <xf numFmtId="0" fontId="0" fillId="0" borderId="13" xfId="0" applyBorder="1" applyAlignment="1">
      <alignment horizontal="left" wrapText="1"/>
    </xf>
    <xf numFmtId="0" fontId="0" fillId="0" borderId="20" xfId="0" applyBorder="1" applyAlignment="1">
      <alignment horizontal="left" wrapText="1"/>
    </xf>
    <xf numFmtId="0" fontId="3" fillId="0" borderId="44" xfId="0" applyFont="1" applyBorder="1"/>
    <xf numFmtId="0" fontId="0" fillId="0" borderId="40" xfId="0" applyBorder="1"/>
    <xf numFmtId="0" fontId="0" fillId="0" borderId="18" xfId="0" applyBorder="1" applyAlignment="1">
      <alignment wrapText="1"/>
    </xf>
    <xf numFmtId="0" fontId="0" fillId="0" borderId="13" xfId="0" applyFill="1" applyBorder="1" applyAlignment="1">
      <alignment vertical="top"/>
    </xf>
    <xf numFmtId="0" fontId="0" fillId="0" borderId="23" xfId="0" applyBorder="1" applyAlignment="1">
      <alignment horizontal="left" vertical="top" wrapText="1"/>
    </xf>
    <xf numFmtId="0" fontId="0" fillId="0" borderId="14" xfId="0" applyFill="1" applyBorder="1" applyAlignment="1">
      <alignment horizontal="left" vertical="top"/>
    </xf>
    <xf numFmtId="0" fontId="0" fillId="0" borderId="13" xfId="0" applyFill="1" applyBorder="1" applyAlignment="1">
      <alignment horizontal="left" vertical="top"/>
    </xf>
    <xf numFmtId="0" fontId="0" fillId="7" borderId="14" xfId="0" applyFill="1" applyBorder="1" applyAlignment="1">
      <alignment vertical="top"/>
    </xf>
    <xf numFmtId="0" fontId="0" fillId="0" borderId="14" xfId="0" applyBorder="1" applyAlignment="1">
      <alignment wrapText="1"/>
    </xf>
    <xf numFmtId="0" fontId="0" fillId="7" borderId="14" xfId="0" applyFill="1" applyBorder="1" applyAlignment="1">
      <alignment vertical="top" wrapText="1"/>
    </xf>
    <xf numFmtId="0" fontId="0" fillId="0" borderId="14" xfId="0" applyBorder="1" applyAlignment="1">
      <alignment vertical="top" wrapText="1"/>
    </xf>
    <xf numFmtId="0" fontId="0" fillId="7" borderId="23" xfId="0" applyFill="1" applyBorder="1" applyAlignment="1">
      <alignment vertical="top"/>
    </xf>
    <xf numFmtId="0" fontId="0" fillId="0" borderId="9" xfId="0" applyBorder="1" applyAlignment="1">
      <alignment wrapText="1"/>
    </xf>
    <xf numFmtId="0" fontId="0" fillId="0" borderId="12" xfId="0" applyFill="1" applyBorder="1" applyAlignment="1">
      <alignment horizontal="left" vertical="top" wrapText="1"/>
    </xf>
    <xf numFmtId="0" fontId="0" fillId="0" borderId="9" xfId="0" applyBorder="1" applyAlignment="1">
      <alignment vertical="top" wrapText="1"/>
    </xf>
    <xf numFmtId="0" fontId="0" fillId="0" borderId="9" xfId="0" applyBorder="1" applyAlignment="1">
      <alignment horizontal="left" vertical="top" wrapText="1"/>
    </xf>
  </cellXfs>
  <cellStyles count="1">
    <cellStyle name="Normal" xfId="0" builtinId="0"/>
  </cellStyles>
  <dxfs count="0"/>
  <tableStyles count="0" defaultTableStyle="TableStyleMedium2" defaultPivotStyle="PivotStyleLight16"/>
  <colors>
    <mruColors>
      <color rgb="FFFF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3F43E-9399-4F97-B892-031633FD8285}">
  <sheetPr>
    <pageSetUpPr fitToPage="1"/>
  </sheetPr>
  <dimension ref="A1:K73"/>
  <sheetViews>
    <sheetView zoomScale="84" zoomScaleNormal="84" zoomScalePageLayoutView="55" workbookViewId="0">
      <pane xSplit="1" ySplit="2" topLeftCell="B31" activePane="bottomRight" state="frozen"/>
      <selection pane="topRight" activeCell="B1" sqref="B1"/>
      <selection pane="bottomLeft" activeCell="A3" sqref="A3"/>
      <selection pane="bottomRight" activeCell="B38" sqref="B38"/>
    </sheetView>
  </sheetViews>
  <sheetFormatPr defaultRowHeight="14.5" x14ac:dyDescent="0.35"/>
  <cols>
    <col min="1" max="9" width="25.7265625" customWidth="1"/>
  </cols>
  <sheetData>
    <row r="1" spans="1:11" ht="15.5" x14ac:dyDescent="0.35">
      <c r="A1" s="12" t="s">
        <v>0</v>
      </c>
      <c r="B1" s="98" t="s">
        <v>121</v>
      </c>
      <c r="C1" s="99" t="s">
        <v>1</v>
      </c>
      <c r="D1" s="99" t="s">
        <v>2</v>
      </c>
      <c r="E1" s="99" t="s">
        <v>3</v>
      </c>
      <c r="F1" s="99" t="s">
        <v>4</v>
      </c>
      <c r="G1" s="99" t="s">
        <v>5</v>
      </c>
      <c r="H1" s="99" t="s">
        <v>6</v>
      </c>
      <c r="I1" s="100" t="s">
        <v>7</v>
      </c>
    </row>
    <row r="2" spans="1:11" hidden="1" x14ac:dyDescent="0.35">
      <c r="A2" s="14" t="s">
        <v>15</v>
      </c>
      <c r="B2" s="54"/>
      <c r="C2" s="5"/>
      <c r="D2" s="5"/>
      <c r="E2" s="5"/>
      <c r="F2" s="5"/>
      <c r="G2" s="5"/>
      <c r="H2" s="7"/>
      <c r="I2" s="7"/>
    </row>
    <row r="3" spans="1:11" x14ac:dyDescent="0.35">
      <c r="A3" s="67" t="s">
        <v>16</v>
      </c>
      <c r="B3" s="55" t="s">
        <v>17</v>
      </c>
      <c r="C3" s="33" t="s">
        <v>17</v>
      </c>
      <c r="D3" s="33" t="s">
        <v>17</v>
      </c>
      <c r="E3" s="33" t="s">
        <v>17</v>
      </c>
      <c r="F3" s="33" t="s">
        <v>17</v>
      </c>
      <c r="G3" s="33" t="s">
        <v>18</v>
      </c>
      <c r="H3" s="33" t="s">
        <v>17</v>
      </c>
      <c r="I3" s="69" t="s">
        <v>17</v>
      </c>
    </row>
    <row r="4" spans="1:11" x14ac:dyDescent="0.35">
      <c r="A4" s="67" t="s">
        <v>222</v>
      </c>
      <c r="B4" s="85">
        <v>40</v>
      </c>
      <c r="C4" s="70">
        <v>139</v>
      </c>
      <c r="D4" s="70">
        <v>32</v>
      </c>
      <c r="E4" s="70">
        <v>124</v>
      </c>
      <c r="F4" s="70">
        <v>74</v>
      </c>
      <c r="G4" s="70">
        <v>64</v>
      </c>
      <c r="H4" s="71" t="s">
        <v>24</v>
      </c>
      <c r="I4" s="72">
        <v>225</v>
      </c>
    </row>
    <row r="5" spans="1:11" ht="28.5" hidden="1" customHeight="1" x14ac:dyDescent="0.35">
      <c r="A5" s="67" t="s">
        <v>25</v>
      </c>
      <c r="B5" s="85">
        <v>22.6</v>
      </c>
      <c r="C5" s="70">
        <v>11.8</v>
      </c>
      <c r="D5" s="70">
        <v>10.220000000000001</v>
      </c>
      <c r="E5" s="70">
        <v>52.7</v>
      </c>
      <c r="F5" s="70">
        <v>8.5</v>
      </c>
      <c r="G5" s="70">
        <v>13</v>
      </c>
      <c r="H5" s="73">
        <v>0.27</v>
      </c>
      <c r="I5" s="72">
        <v>81</v>
      </c>
      <c r="J5" s="24" t="e">
        <f>SUM(B5:I5,#REF!)</f>
        <v>#REF!</v>
      </c>
    </row>
    <row r="6" spans="1:11" hidden="1" x14ac:dyDescent="0.35">
      <c r="A6" s="67" t="s">
        <v>26</v>
      </c>
      <c r="B6" s="85"/>
      <c r="C6" s="70" t="s">
        <v>112</v>
      </c>
      <c r="D6" s="70"/>
      <c r="E6" s="70">
        <v>198</v>
      </c>
      <c r="F6" s="70">
        <v>76</v>
      </c>
      <c r="G6" s="70">
        <v>82</v>
      </c>
      <c r="H6" s="70"/>
      <c r="I6" s="74">
        <v>332</v>
      </c>
      <c r="J6" s="24"/>
    </row>
    <row r="7" spans="1:11" ht="16.5" hidden="1" x14ac:dyDescent="0.35">
      <c r="A7" s="67" t="s">
        <v>27</v>
      </c>
      <c r="B7" s="85"/>
      <c r="C7" s="70"/>
      <c r="D7" s="70"/>
      <c r="E7" s="70"/>
      <c r="F7" s="70"/>
      <c r="G7" s="70"/>
      <c r="H7" s="70"/>
      <c r="I7" s="74"/>
    </row>
    <row r="8" spans="1:11" ht="31" hidden="1" x14ac:dyDescent="0.35">
      <c r="A8" s="67" t="s">
        <v>135</v>
      </c>
      <c r="B8" s="85">
        <v>60</v>
      </c>
      <c r="C8" s="70">
        <v>100</v>
      </c>
      <c r="D8" s="70">
        <v>60</v>
      </c>
      <c r="E8" s="70">
        <v>150</v>
      </c>
      <c r="F8" s="70">
        <v>60</v>
      </c>
      <c r="G8" s="70">
        <v>40</v>
      </c>
      <c r="H8" s="71">
        <v>250</v>
      </c>
      <c r="I8" s="72">
        <v>250</v>
      </c>
    </row>
    <row r="9" spans="1:11" ht="31" hidden="1" x14ac:dyDescent="0.35">
      <c r="A9" s="67" t="s">
        <v>113</v>
      </c>
      <c r="B9" s="86">
        <v>8263</v>
      </c>
      <c r="C9" s="75" t="s">
        <v>136</v>
      </c>
      <c r="D9" s="75">
        <v>3731</v>
      </c>
      <c r="E9" s="75">
        <v>19251</v>
      </c>
      <c r="F9" s="75">
        <v>3095</v>
      </c>
      <c r="G9" s="70">
        <v>4764</v>
      </c>
      <c r="H9" s="70">
        <v>98</v>
      </c>
      <c r="I9" s="74">
        <v>29560</v>
      </c>
      <c r="J9" s="24"/>
    </row>
    <row r="10" spans="1:11" ht="16.5" hidden="1" x14ac:dyDescent="0.35">
      <c r="A10" s="67" t="s">
        <v>114</v>
      </c>
      <c r="B10" s="86"/>
      <c r="C10" s="76" t="s">
        <v>137</v>
      </c>
      <c r="D10" s="76">
        <v>1451</v>
      </c>
      <c r="E10" s="76">
        <v>8444</v>
      </c>
      <c r="F10" s="76">
        <v>2787</v>
      </c>
      <c r="G10" s="71">
        <v>2559</v>
      </c>
      <c r="H10" s="70"/>
      <c r="I10" s="74">
        <v>22889</v>
      </c>
      <c r="J10" s="24"/>
      <c r="K10" s="25"/>
    </row>
    <row r="11" spans="1:11" ht="29" hidden="1" x14ac:dyDescent="0.35">
      <c r="A11" s="67" t="s">
        <v>31</v>
      </c>
      <c r="B11" s="86">
        <v>565</v>
      </c>
      <c r="C11" s="75" t="s">
        <v>136</v>
      </c>
      <c r="D11" s="75">
        <f>D9*1000/365/32</f>
        <v>319.4349315068493</v>
      </c>
      <c r="E11" s="75">
        <v>425</v>
      </c>
      <c r="F11" s="75">
        <f t="shared" ref="F11" si="0">F9*1000/365/F6</f>
        <v>111.5717375630858</v>
      </c>
      <c r="G11" s="75">
        <f>G9*1000/365/G6</f>
        <v>159.17139993317741</v>
      </c>
      <c r="H11" s="75"/>
      <c r="I11" s="77">
        <f>I9*1000/365/I6</f>
        <v>243.93464268031028</v>
      </c>
      <c r="J11" s="104"/>
    </row>
    <row r="12" spans="1:11" ht="16.5" hidden="1" x14ac:dyDescent="0.35">
      <c r="A12" s="67" t="s">
        <v>32</v>
      </c>
      <c r="B12" s="86">
        <v>60</v>
      </c>
      <c r="C12" s="75">
        <v>100</v>
      </c>
      <c r="D12" s="70">
        <v>50</v>
      </c>
      <c r="E12" s="75">
        <v>70</v>
      </c>
      <c r="F12" s="75">
        <v>20</v>
      </c>
      <c r="G12" s="70">
        <v>40</v>
      </c>
      <c r="H12" s="75">
        <v>10</v>
      </c>
      <c r="I12" s="77">
        <v>250</v>
      </c>
    </row>
    <row r="13" spans="1:11" ht="26.25" customHeight="1" x14ac:dyDescent="0.35">
      <c r="A13" s="66" t="s">
        <v>219</v>
      </c>
      <c r="B13" s="87">
        <v>1</v>
      </c>
      <c r="C13" s="76">
        <v>1</v>
      </c>
      <c r="D13" s="71">
        <v>1</v>
      </c>
      <c r="E13" s="76">
        <v>0</v>
      </c>
      <c r="F13" s="76">
        <v>1</v>
      </c>
      <c r="G13" s="71">
        <v>0</v>
      </c>
      <c r="H13" s="76">
        <v>1</v>
      </c>
      <c r="I13" s="78">
        <v>1</v>
      </c>
    </row>
    <row r="14" spans="1:11" x14ac:dyDescent="0.35">
      <c r="A14" s="66" t="s">
        <v>220</v>
      </c>
      <c r="B14" s="86">
        <v>0</v>
      </c>
      <c r="C14" s="75">
        <v>0</v>
      </c>
      <c r="D14" s="70">
        <v>0</v>
      </c>
      <c r="E14" s="75">
        <v>1</v>
      </c>
      <c r="F14" s="75">
        <v>0</v>
      </c>
      <c r="G14" s="70">
        <v>1</v>
      </c>
      <c r="H14" s="75">
        <v>0</v>
      </c>
      <c r="I14" s="77">
        <v>1</v>
      </c>
    </row>
    <row r="15" spans="1:11" x14ac:dyDescent="0.35">
      <c r="A15" s="130" t="s">
        <v>221</v>
      </c>
      <c r="B15" s="154">
        <v>0</v>
      </c>
      <c r="C15" s="155">
        <v>0</v>
      </c>
      <c r="D15" s="155">
        <v>0</v>
      </c>
      <c r="E15" s="155">
        <v>0</v>
      </c>
      <c r="F15" s="155">
        <v>0</v>
      </c>
      <c r="G15" s="155">
        <v>0</v>
      </c>
      <c r="H15" s="156">
        <v>0</v>
      </c>
      <c r="I15" s="158">
        <v>1</v>
      </c>
    </row>
    <row r="16" spans="1:11" hidden="1" x14ac:dyDescent="0.35">
      <c r="A16" s="129" t="s">
        <v>33</v>
      </c>
      <c r="B16" s="56" t="s">
        <v>34</v>
      </c>
      <c r="C16" s="37" t="s">
        <v>34</v>
      </c>
      <c r="D16" s="37" t="s">
        <v>34</v>
      </c>
      <c r="E16" s="37" t="s">
        <v>34</v>
      </c>
      <c r="F16" s="37" t="s">
        <v>34</v>
      </c>
      <c r="G16" s="37" t="s">
        <v>34</v>
      </c>
      <c r="H16" s="79" t="s">
        <v>34</v>
      </c>
      <c r="I16" s="80" t="s">
        <v>34</v>
      </c>
    </row>
    <row r="17" spans="1:9" hidden="1" x14ac:dyDescent="0.35">
      <c r="A17" s="66" t="s">
        <v>35</v>
      </c>
      <c r="B17" s="56" t="s">
        <v>34</v>
      </c>
      <c r="C17" s="37" t="s">
        <v>34</v>
      </c>
      <c r="D17" s="37" t="s">
        <v>34</v>
      </c>
      <c r="E17" s="37" t="s">
        <v>34</v>
      </c>
      <c r="F17" s="37" t="s">
        <v>34</v>
      </c>
      <c r="G17" s="37" t="s">
        <v>34</v>
      </c>
      <c r="H17" s="29"/>
      <c r="I17" s="26" t="s">
        <v>34</v>
      </c>
    </row>
    <row r="18" spans="1:9" hidden="1" x14ac:dyDescent="0.35">
      <c r="A18" s="66" t="s">
        <v>115</v>
      </c>
      <c r="B18" s="56" t="s">
        <v>34</v>
      </c>
      <c r="C18" s="37"/>
      <c r="D18" s="37"/>
      <c r="E18" s="37"/>
      <c r="F18" s="37"/>
      <c r="G18" s="37"/>
      <c r="H18" s="29"/>
      <c r="I18" s="26"/>
    </row>
    <row r="19" spans="1:9" ht="45.75" hidden="1" customHeight="1" x14ac:dyDescent="0.35">
      <c r="A19" s="66" t="s">
        <v>37</v>
      </c>
      <c r="B19" s="56" t="s">
        <v>66</v>
      </c>
      <c r="C19" s="56" t="s">
        <v>66</v>
      </c>
      <c r="D19" s="56" t="s">
        <v>66</v>
      </c>
      <c r="E19" s="56" t="s">
        <v>66</v>
      </c>
      <c r="F19" s="56" t="s">
        <v>66</v>
      </c>
      <c r="G19" s="56" t="s">
        <v>66</v>
      </c>
      <c r="H19" s="56" t="s">
        <v>66</v>
      </c>
      <c r="I19" s="105" t="s">
        <v>66</v>
      </c>
    </row>
    <row r="20" spans="1:9" ht="29" hidden="1" x14ac:dyDescent="0.35">
      <c r="A20" s="66" t="s">
        <v>38</v>
      </c>
      <c r="B20" s="56" t="s">
        <v>66</v>
      </c>
      <c r="C20" s="37" t="s">
        <v>66</v>
      </c>
      <c r="D20" s="37" t="s">
        <v>66</v>
      </c>
      <c r="E20" s="37" t="s">
        <v>66</v>
      </c>
      <c r="F20" s="37" t="s">
        <v>66</v>
      </c>
      <c r="G20" s="37" t="s">
        <v>66</v>
      </c>
      <c r="H20" s="37" t="s">
        <v>66</v>
      </c>
      <c r="I20" s="39" t="s">
        <v>66</v>
      </c>
    </row>
    <row r="21" spans="1:9" ht="29" hidden="1" x14ac:dyDescent="0.35">
      <c r="A21" s="66" t="s">
        <v>39</v>
      </c>
      <c r="B21" s="56"/>
      <c r="C21" s="37"/>
      <c r="D21" s="37"/>
      <c r="E21" s="37"/>
      <c r="F21" s="37"/>
      <c r="G21" s="37"/>
      <c r="H21" s="29"/>
      <c r="I21" s="26"/>
    </row>
    <row r="22" spans="1:9" ht="101.5" hidden="1" x14ac:dyDescent="0.35">
      <c r="A22" s="95" t="s">
        <v>40</v>
      </c>
      <c r="B22" s="88" t="s">
        <v>152</v>
      </c>
      <c r="C22" s="81"/>
      <c r="D22" s="81" t="s">
        <v>126</v>
      </c>
      <c r="E22" s="81" t="s">
        <v>153</v>
      </c>
      <c r="F22" s="81" t="s">
        <v>154</v>
      </c>
      <c r="G22" s="81" t="s">
        <v>127</v>
      </c>
      <c r="H22" s="82" t="s">
        <v>124</v>
      </c>
      <c r="I22" s="50" t="s">
        <v>155</v>
      </c>
    </row>
    <row r="23" spans="1:9" s="22" customFormat="1" ht="224.25" hidden="1" customHeight="1" x14ac:dyDescent="0.35">
      <c r="A23" s="19" t="s">
        <v>64</v>
      </c>
      <c r="B23" s="89" t="s">
        <v>122</v>
      </c>
      <c r="C23" s="20" t="s">
        <v>65</v>
      </c>
      <c r="D23" s="20" t="s">
        <v>117</v>
      </c>
      <c r="E23" s="20" t="s">
        <v>87</v>
      </c>
      <c r="F23" s="20" t="s">
        <v>116</v>
      </c>
      <c r="G23" s="21" t="s">
        <v>89</v>
      </c>
      <c r="H23" s="23" t="s">
        <v>123</v>
      </c>
      <c r="I23" s="20" t="s">
        <v>88</v>
      </c>
    </row>
    <row r="24" spans="1:9" hidden="1" x14ac:dyDescent="0.35">
      <c r="A24" s="15"/>
      <c r="B24" s="90"/>
      <c r="C24" s="2"/>
      <c r="D24" s="3"/>
      <c r="E24" s="3"/>
      <c r="F24" s="3"/>
      <c r="G24" s="6"/>
      <c r="H24" s="7"/>
      <c r="I24" s="7"/>
    </row>
    <row r="25" spans="1:9" ht="29" hidden="1" x14ac:dyDescent="0.35">
      <c r="A25" s="15"/>
      <c r="B25" s="91" t="s">
        <v>131</v>
      </c>
      <c r="C25" s="17"/>
      <c r="D25" s="17"/>
      <c r="E25" s="17"/>
      <c r="F25" s="17"/>
      <c r="G25" s="6"/>
      <c r="H25" s="7"/>
      <c r="I25" s="7"/>
    </row>
    <row r="26" spans="1:9" hidden="1" x14ac:dyDescent="0.35">
      <c r="A26" s="16"/>
      <c r="B26" s="90"/>
      <c r="C26" s="3"/>
      <c r="D26" s="3"/>
      <c r="E26" s="3"/>
      <c r="F26" s="17"/>
      <c r="G26" s="17"/>
      <c r="H26" s="7"/>
      <c r="I26" s="7"/>
    </row>
    <row r="27" spans="1:9" hidden="1" x14ac:dyDescent="0.35">
      <c r="A27" s="96"/>
      <c r="B27" s="8"/>
      <c r="C27" s="8"/>
      <c r="D27" s="8"/>
      <c r="E27" s="8"/>
      <c r="F27" s="8"/>
      <c r="G27" s="8"/>
    </row>
    <row r="28" spans="1:9" hidden="1" x14ac:dyDescent="0.35">
      <c r="A28" s="96" t="s">
        <v>90</v>
      </c>
      <c r="B28" s="9"/>
      <c r="C28" s="1"/>
      <c r="D28" s="1"/>
      <c r="E28" s="1"/>
      <c r="F28" s="1"/>
      <c r="G28" s="1"/>
    </row>
    <row r="29" spans="1:9" hidden="1" x14ac:dyDescent="0.35">
      <c r="A29" s="96" t="s">
        <v>91</v>
      </c>
      <c r="B29" s="10"/>
      <c r="C29" s="8"/>
      <c r="D29" s="1"/>
      <c r="E29" s="11"/>
      <c r="F29" s="8"/>
      <c r="G29" s="8"/>
    </row>
    <row r="30" spans="1:9" hidden="1" x14ac:dyDescent="0.35">
      <c r="A30" s="96" t="s">
        <v>92</v>
      </c>
      <c r="B30" s="8"/>
      <c r="C30" s="8"/>
      <c r="D30" s="1"/>
      <c r="E30" s="8"/>
      <c r="F30" s="8"/>
      <c r="G30" s="8"/>
    </row>
    <row r="31" spans="1:9" ht="29" x14ac:dyDescent="0.35">
      <c r="A31" s="111" t="s">
        <v>162</v>
      </c>
      <c r="B31" s="115" t="s">
        <v>260</v>
      </c>
      <c r="C31" s="116"/>
      <c r="D31" s="116" t="s">
        <v>260</v>
      </c>
      <c r="E31" s="116" t="s">
        <v>260</v>
      </c>
      <c r="F31" s="116" t="s">
        <v>260</v>
      </c>
      <c r="G31" s="108"/>
      <c r="H31" s="123"/>
      <c r="I31" s="213" t="s">
        <v>260</v>
      </c>
    </row>
    <row r="32" spans="1:9" ht="72.5" x14ac:dyDescent="0.35">
      <c r="A32" s="111" t="s">
        <v>163</v>
      </c>
      <c r="B32" s="174" t="s">
        <v>246</v>
      </c>
      <c r="C32" s="174" t="s">
        <v>245</v>
      </c>
      <c r="D32" s="175" t="s">
        <v>244</v>
      </c>
      <c r="E32" s="175" t="s">
        <v>239</v>
      </c>
      <c r="F32" s="175" t="s">
        <v>243</v>
      </c>
      <c r="G32" s="176" t="s">
        <v>242</v>
      </c>
      <c r="H32" s="175" t="s">
        <v>241</v>
      </c>
      <c r="I32" s="184" t="s">
        <v>238</v>
      </c>
    </row>
    <row r="33" spans="1:9" ht="72.5" x14ac:dyDescent="0.35">
      <c r="A33" s="111" t="s">
        <v>164</v>
      </c>
      <c r="B33" s="175" t="s">
        <v>203</v>
      </c>
      <c r="C33" s="178"/>
      <c r="D33" s="175" t="s">
        <v>203</v>
      </c>
      <c r="E33" s="175" t="s">
        <v>203</v>
      </c>
      <c r="F33" s="175" t="s">
        <v>210</v>
      </c>
      <c r="G33" s="176"/>
      <c r="H33" s="179" t="s">
        <v>240</v>
      </c>
      <c r="I33" s="184" t="s">
        <v>203</v>
      </c>
    </row>
    <row r="34" spans="1:9" x14ac:dyDescent="0.35">
      <c r="A34" s="112" t="s">
        <v>165</v>
      </c>
      <c r="B34" s="174" t="s">
        <v>66</v>
      </c>
      <c r="C34" s="178" t="s">
        <v>66</v>
      </c>
      <c r="D34" s="178" t="s">
        <v>66</v>
      </c>
      <c r="E34" s="178" t="s">
        <v>66</v>
      </c>
      <c r="F34" s="178" t="s">
        <v>66</v>
      </c>
      <c r="G34" s="180" t="s">
        <v>66</v>
      </c>
      <c r="H34" s="181" t="s">
        <v>66</v>
      </c>
      <c r="I34" s="182" t="s">
        <v>66</v>
      </c>
    </row>
    <row r="35" spans="1:9" x14ac:dyDescent="0.35">
      <c r="A35" s="112" t="s">
        <v>166</v>
      </c>
      <c r="B35" s="174" t="s">
        <v>66</v>
      </c>
      <c r="C35" s="178" t="s">
        <v>66</v>
      </c>
      <c r="D35" s="175" t="s">
        <v>66</v>
      </c>
      <c r="E35" s="175" t="s">
        <v>66</v>
      </c>
      <c r="F35" s="175" t="s">
        <v>66</v>
      </c>
      <c r="G35" s="176" t="s">
        <v>66</v>
      </c>
      <c r="H35" s="183" t="s">
        <v>218</v>
      </c>
      <c r="I35" s="182" t="s">
        <v>66</v>
      </c>
    </row>
    <row r="36" spans="1:9" x14ac:dyDescent="0.35">
      <c r="A36" s="112" t="s">
        <v>167</v>
      </c>
      <c r="B36" s="174" t="s">
        <v>66</v>
      </c>
      <c r="C36" s="178" t="s">
        <v>66</v>
      </c>
      <c r="D36" s="175" t="s">
        <v>66</v>
      </c>
      <c r="E36" s="175" t="s">
        <v>66</v>
      </c>
      <c r="F36" s="177" t="s">
        <v>66</v>
      </c>
      <c r="G36" s="176" t="s">
        <v>66</v>
      </c>
      <c r="H36" s="181" t="s">
        <v>66</v>
      </c>
      <c r="I36" s="182" t="s">
        <v>66</v>
      </c>
    </row>
    <row r="37" spans="1:9" x14ac:dyDescent="0.35">
      <c r="A37" s="112" t="s">
        <v>168</v>
      </c>
      <c r="B37" s="174" t="s">
        <v>66</v>
      </c>
      <c r="C37" s="178" t="s">
        <v>66</v>
      </c>
      <c r="D37" s="175" t="s">
        <v>66</v>
      </c>
      <c r="E37" s="175" t="s">
        <v>66</v>
      </c>
      <c r="F37" s="175" t="s">
        <v>66</v>
      </c>
      <c r="G37" s="176" t="s">
        <v>66</v>
      </c>
      <c r="H37" s="181" t="s">
        <v>66</v>
      </c>
      <c r="I37" s="182" t="s">
        <v>66</v>
      </c>
    </row>
    <row r="38" spans="1:9" x14ac:dyDescent="0.35">
      <c r="A38" s="113" t="s">
        <v>169</v>
      </c>
      <c r="B38" s="215" t="s">
        <v>265</v>
      </c>
      <c r="C38" s="215" t="s">
        <v>265</v>
      </c>
      <c r="D38" s="215" t="s">
        <v>265</v>
      </c>
      <c r="E38" s="215" t="s">
        <v>265</v>
      </c>
      <c r="F38" s="215" t="s">
        <v>265</v>
      </c>
      <c r="G38" s="216" t="s">
        <v>265</v>
      </c>
      <c r="H38" s="217" t="s">
        <v>265</v>
      </c>
      <c r="I38" s="218" t="s">
        <v>265</v>
      </c>
    </row>
    <row r="39" spans="1:9" ht="63.75" customHeight="1" x14ac:dyDescent="0.35">
      <c r="A39" s="113" t="s">
        <v>175</v>
      </c>
      <c r="B39" s="117"/>
      <c r="C39" s="149"/>
      <c r="D39" s="149"/>
      <c r="E39" s="149"/>
      <c r="F39" s="149"/>
      <c r="G39" s="150"/>
      <c r="H39" s="151"/>
      <c r="I39" s="152"/>
    </row>
    <row r="40" spans="1:9" ht="29" x14ac:dyDescent="0.35">
      <c r="A40" s="114" t="s">
        <v>170</v>
      </c>
      <c r="B40" s="169" t="s">
        <v>213</v>
      </c>
      <c r="C40" s="170" t="s">
        <v>213</v>
      </c>
      <c r="D40" s="171" t="s">
        <v>213</v>
      </c>
      <c r="E40" s="170" t="s">
        <v>213</v>
      </c>
      <c r="F40" s="169" t="s">
        <v>213</v>
      </c>
      <c r="G40" s="170" t="s">
        <v>213</v>
      </c>
      <c r="H40" s="171" t="s">
        <v>213</v>
      </c>
      <c r="I40" s="185" t="s">
        <v>213</v>
      </c>
    </row>
    <row r="41" spans="1:9" ht="15.5" x14ac:dyDescent="0.35">
      <c r="A41" s="12" t="s">
        <v>0</v>
      </c>
      <c r="B41" s="125" t="s">
        <v>8</v>
      </c>
      <c r="C41" s="126" t="s">
        <v>9</v>
      </c>
      <c r="D41" s="126" t="s">
        <v>10</v>
      </c>
      <c r="E41" s="126" t="s">
        <v>11</v>
      </c>
      <c r="F41" s="126" t="s">
        <v>12</v>
      </c>
      <c r="G41" s="126" t="s">
        <v>13</v>
      </c>
      <c r="H41" s="127" t="s">
        <v>14</v>
      </c>
    </row>
    <row r="42" spans="1:9" hidden="1" x14ac:dyDescent="0.35">
      <c r="A42" s="14" t="s">
        <v>15</v>
      </c>
      <c r="B42" s="92"/>
      <c r="C42" s="13"/>
      <c r="D42" s="13"/>
      <c r="E42" s="13"/>
      <c r="F42" s="13"/>
      <c r="G42" s="13"/>
      <c r="H42" s="13"/>
    </row>
    <row r="43" spans="1:9" ht="29" x14ac:dyDescent="0.35">
      <c r="A43" s="66" t="s">
        <v>16</v>
      </c>
      <c r="B43" s="55" t="s">
        <v>17</v>
      </c>
      <c r="C43" s="33" t="s">
        <v>17</v>
      </c>
      <c r="D43" s="33" t="s">
        <v>17</v>
      </c>
      <c r="E43" s="33" t="s">
        <v>17</v>
      </c>
      <c r="F43" s="33" t="s">
        <v>118</v>
      </c>
      <c r="G43" s="33" t="s">
        <v>17</v>
      </c>
      <c r="H43" s="69" t="s">
        <v>17</v>
      </c>
    </row>
    <row r="44" spans="1:9" hidden="1" x14ac:dyDescent="0.35">
      <c r="A44" s="66" t="s">
        <v>19</v>
      </c>
      <c r="B44" s="56" t="s">
        <v>21</v>
      </c>
      <c r="C44" s="37" t="s">
        <v>21</v>
      </c>
      <c r="D44" s="37" t="s">
        <v>20</v>
      </c>
      <c r="E44" s="37" t="s">
        <v>21</v>
      </c>
      <c r="F44" s="37" t="s">
        <v>23</v>
      </c>
      <c r="G44" s="37" t="s">
        <v>22</v>
      </c>
      <c r="H44" s="97" t="s">
        <v>22</v>
      </c>
    </row>
    <row r="45" spans="1:9" x14ac:dyDescent="0.35">
      <c r="A45" s="66" t="s">
        <v>222</v>
      </c>
      <c r="B45" s="85">
        <v>54</v>
      </c>
      <c r="C45" s="70">
        <v>122</v>
      </c>
      <c r="D45" s="70">
        <v>387</v>
      </c>
      <c r="E45" s="70">
        <v>103</v>
      </c>
      <c r="F45" s="70">
        <v>521</v>
      </c>
      <c r="G45" s="70">
        <v>16</v>
      </c>
      <c r="H45" s="74">
        <v>13</v>
      </c>
    </row>
    <row r="46" spans="1:9" ht="29" hidden="1" x14ac:dyDescent="0.35">
      <c r="A46" s="66" t="s">
        <v>25</v>
      </c>
      <c r="B46" s="85">
        <v>80</v>
      </c>
      <c r="C46" s="70">
        <v>19.3</v>
      </c>
      <c r="D46" s="70">
        <v>455</v>
      </c>
      <c r="E46" s="70">
        <v>11.5</v>
      </c>
      <c r="F46" s="70">
        <v>195</v>
      </c>
      <c r="G46" s="70">
        <v>3</v>
      </c>
      <c r="H46" s="74">
        <v>12.8</v>
      </c>
    </row>
    <row r="47" spans="1:9" hidden="1" x14ac:dyDescent="0.35">
      <c r="A47" s="66" t="s">
        <v>26</v>
      </c>
      <c r="B47" s="85">
        <v>167</v>
      </c>
      <c r="C47" s="70">
        <v>165</v>
      </c>
      <c r="D47" s="70">
        <v>1557</v>
      </c>
      <c r="E47" s="70">
        <v>72</v>
      </c>
      <c r="F47" s="70">
        <v>266</v>
      </c>
      <c r="G47" s="70">
        <v>11</v>
      </c>
      <c r="H47" s="74">
        <v>12</v>
      </c>
    </row>
    <row r="48" spans="1:9" ht="16.5" hidden="1" x14ac:dyDescent="0.35">
      <c r="A48" s="66" t="s">
        <v>27</v>
      </c>
      <c r="B48" s="85"/>
      <c r="C48" s="70"/>
      <c r="D48" s="70"/>
      <c r="E48" s="70"/>
      <c r="F48" s="70"/>
      <c r="G48" s="70"/>
      <c r="H48" s="74"/>
    </row>
    <row r="49" spans="1:8" ht="29" hidden="1" x14ac:dyDescent="0.35">
      <c r="A49" s="67" t="s">
        <v>28</v>
      </c>
      <c r="B49" s="85"/>
      <c r="C49" s="70"/>
      <c r="D49" s="70"/>
      <c r="E49" s="70"/>
      <c r="F49" s="70"/>
      <c r="G49" s="70"/>
      <c r="H49" s="74"/>
    </row>
    <row r="50" spans="1:8" ht="31" hidden="1" x14ac:dyDescent="0.35">
      <c r="A50" s="67" t="s">
        <v>29</v>
      </c>
      <c r="B50" s="86">
        <v>29196</v>
      </c>
      <c r="C50" s="75">
        <v>7056</v>
      </c>
      <c r="D50" s="70">
        <v>165171</v>
      </c>
      <c r="E50" s="75">
        <v>4207</v>
      </c>
      <c r="F50" s="75">
        <v>71263</v>
      </c>
      <c r="G50" s="70">
        <v>1145</v>
      </c>
      <c r="H50" s="77">
        <v>4680</v>
      </c>
    </row>
    <row r="51" spans="1:8" ht="16.5" hidden="1" x14ac:dyDescent="0.35">
      <c r="A51" s="67" t="s">
        <v>30</v>
      </c>
      <c r="B51" s="86">
        <v>10095</v>
      </c>
      <c r="C51" s="76">
        <v>7432</v>
      </c>
      <c r="D51" s="70">
        <v>100449</v>
      </c>
      <c r="E51" s="76">
        <v>2663</v>
      </c>
      <c r="F51" s="75">
        <v>19486</v>
      </c>
      <c r="G51" s="71">
        <v>483</v>
      </c>
      <c r="H51" s="78">
        <v>417</v>
      </c>
    </row>
    <row r="52" spans="1:8" ht="29" hidden="1" x14ac:dyDescent="0.35">
      <c r="A52" s="67" t="s">
        <v>31</v>
      </c>
      <c r="B52" s="86">
        <f>B50*1000/365/B47</f>
        <v>478.97629398736774</v>
      </c>
      <c r="C52" s="75">
        <f t="shared" ref="C52:E52" si="1">C50*1000/365/C47</f>
        <v>117.16064757160648</v>
      </c>
      <c r="D52" s="75">
        <f t="shared" si="1"/>
        <v>290.63794969250665</v>
      </c>
      <c r="E52" s="75">
        <f t="shared" si="1"/>
        <v>160.08371385083714</v>
      </c>
      <c r="F52" s="75">
        <f>F50*1000/365/F47</f>
        <v>733.98908229477809</v>
      </c>
      <c r="G52" s="75">
        <f t="shared" ref="G52:H52" si="2">G50*1000/365/G47</f>
        <v>285.18057285180572</v>
      </c>
      <c r="H52" s="77">
        <f t="shared" si="2"/>
        <v>1068.4931506849314</v>
      </c>
    </row>
    <row r="53" spans="1:8" ht="16.5" hidden="1" x14ac:dyDescent="0.35">
      <c r="A53" s="67" t="s">
        <v>32</v>
      </c>
      <c r="B53" s="64"/>
      <c r="C53" s="52"/>
      <c r="D53" s="52"/>
      <c r="E53" s="52">
        <v>16.8</v>
      </c>
      <c r="F53" s="70"/>
      <c r="G53" s="70">
        <v>17.5</v>
      </c>
      <c r="H53" s="74">
        <v>22.2</v>
      </c>
    </row>
    <row r="54" spans="1:8" x14ac:dyDescent="0.35">
      <c r="A54" s="66" t="s">
        <v>219</v>
      </c>
      <c r="B54" s="64">
        <v>0</v>
      </c>
      <c r="C54" s="52">
        <v>0</v>
      </c>
      <c r="D54" s="52">
        <v>0</v>
      </c>
      <c r="E54" s="52">
        <v>0</v>
      </c>
      <c r="F54" s="76">
        <v>1</v>
      </c>
      <c r="G54" s="70">
        <v>0</v>
      </c>
      <c r="H54" s="74">
        <v>0</v>
      </c>
    </row>
    <row r="55" spans="1:8" x14ac:dyDescent="0.35">
      <c r="A55" s="66" t="s">
        <v>220</v>
      </c>
      <c r="B55" s="64">
        <v>0</v>
      </c>
      <c r="C55" s="52">
        <v>0</v>
      </c>
      <c r="D55" s="52">
        <v>0</v>
      </c>
      <c r="E55" s="52">
        <v>0</v>
      </c>
      <c r="F55" s="75">
        <v>1</v>
      </c>
      <c r="G55" s="70">
        <v>0</v>
      </c>
      <c r="H55" s="74">
        <v>0</v>
      </c>
    </row>
    <row r="56" spans="1:8" x14ac:dyDescent="0.35">
      <c r="A56" s="130" t="s">
        <v>221</v>
      </c>
      <c r="B56" s="157">
        <v>0</v>
      </c>
      <c r="C56" s="156">
        <v>0</v>
      </c>
      <c r="D56" s="156">
        <v>0</v>
      </c>
      <c r="E56" s="156">
        <v>0</v>
      </c>
      <c r="F56" s="156">
        <v>2</v>
      </c>
      <c r="G56" s="156">
        <v>0</v>
      </c>
      <c r="H56" s="158">
        <v>0</v>
      </c>
    </row>
    <row r="57" spans="1:8" hidden="1" x14ac:dyDescent="0.35">
      <c r="A57" s="129" t="s">
        <v>33</v>
      </c>
      <c r="B57" s="93" t="s">
        <v>34</v>
      </c>
      <c r="C57" s="79" t="s">
        <v>34</v>
      </c>
      <c r="D57" s="79" t="s">
        <v>34</v>
      </c>
      <c r="E57" s="79" t="s">
        <v>34</v>
      </c>
      <c r="F57" s="79"/>
      <c r="G57" s="79" t="s">
        <v>34</v>
      </c>
      <c r="H57" s="80" t="s">
        <v>34</v>
      </c>
    </row>
    <row r="58" spans="1:8" hidden="1" x14ac:dyDescent="0.35">
      <c r="A58" s="66" t="s">
        <v>35</v>
      </c>
      <c r="B58" s="93" t="s">
        <v>34</v>
      </c>
      <c r="C58" s="79" t="s">
        <v>34</v>
      </c>
      <c r="D58" s="79" t="s">
        <v>34</v>
      </c>
      <c r="E58" s="79" t="s">
        <v>34</v>
      </c>
      <c r="F58" s="79" t="s">
        <v>34</v>
      </c>
      <c r="G58" s="79"/>
      <c r="H58" s="80"/>
    </row>
    <row r="59" spans="1:8" hidden="1" x14ac:dyDescent="0.35">
      <c r="A59" s="66" t="s">
        <v>36</v>
      </c>
      <c r="B59" s="93"/>
      <c r="C59" s="79"/>
      <c r="D59" s="79" t="s">
        <v>34</v>
      </c>
      <c r="E59" s="79"/>
      <c r="F59" s="79" t="s">
        <v>34</v>
      </c>
      <c r="G59" s="79"/>
      <c r="H59" s="80"/>
    </row>
    <row r="60" spans="1:8" hidden="1" x14ac:dyDescent="0.35">
      <c r="A60" s="66" t="s">
        <v>37</v>
      </c>
      <c r="B60" s="93" t="s">
        <v>66</v>
      </c>
      <c r="C60" s="93" t="s">
        <v>66</v>
      </c>
      <c r="D60" s="93" t="s">
        <v>161</v>
      </c>
      <c r="E60" s="93" t="s">
        <v>66</v>
      </c>
      <c r="F60" s="93" t="s">
        <v>66</v>
      </c>
      <c r="G60" s="93" t="s">
        <v>66</v>
      </c>
      <c r="H60" s="106" t="s">
        <v>66</v>
      </c>
    </row>
    <row r="61" spans="1:8" ht="29" hidden="1" x14ac:dyDescent="0.35">
      <c r="A61" s="66" t="s">
        <v>38</v>
      </c>
      <c r="B61" s="94" t="s">
        <v>66</v>
      </c>
      <c r="C61" s="83" t="s">
        <v>66</v>
      </c>
      <c r="D61" s="83" t="s">
        <v>66</v>
      </c>
      <c r="E61" s="83" t="s">
        <v>66</v>
      </c>
      <c r="F61" s="83" t="s">
        <v>66</v>
      </c>
      <c r="G61" s="83" t="s">
        <v>66</v>
      </c>
      <c r="H61" s="84" t="s">
        <v>66</v>
      </c>
    </row>
    <row r="62" spans="1:8" ht="29" hidden="1" x14ac:dyDescent="0.35">
      <c r="A62" s="66" t="s">
        <v>39</v>
      </c>
      <c r="B62" s="93"/>
      <c r="C62" s="79"/>
      <c r="D62" s="79"/>
      <c r="E62" s="79"/>
      <c r="F62" s="79"/>
      <c r="G62" s="79"/>
      <c r="H62" s="80"/>
    </row>
    <row r="63" spans="1:8" ht="87" hidden="1" x14ac:dyDescent="0.35">
      <c r="A63" s="95" t="s">
        <v>40</v>
      </c>
      <c r="B63" s="120" t="s">
        <v>128</v>
      </c>
      <c r="C63" s="121" t="s">
        <v>156</v>
      </c>
      <c r="D63" s="121" t="s">
        <v>129</v>
      </c>
      <c r="E63" s="122" t="s">
        <v>157</v>
      </c>
      <c r="F63" s="121" t="s">
        <v>158</v>
      </c>
      <c r="G63" s="121" t="s">
        <v>159</v>
      </c>
      <c r="H63" s="119" t="s">
        <v>160</v>
      </c>
    </row>
    <row r="64" spans="1:8" ht="72.75" customHeight="1" x14ac:dyDescent="0.35">
      <c r="A64" s="111" t="s">
        <v>162</v>
      </c>
      <c r="B64" s="115" t="s">
        <v>260</v>
      </c>
      <c r="C64" s="116" t="s">
        <v>260</v>
      </c>
      <c r="D64" s="116" t="s">
        <v>230</v>
      </c>
      <c r="E64" s="116" t="s">
        <v>260</v>
      </c>
      <c r="F64" s="116"/>
      <c r="G64" s="108" t="s">
        <v>260</v>
      </c>
      <c r="H64" s="214" t="s">
        <v>260</v>
      </c>
    </row>
    <row r="65" spans="1:8" ht="72.5" x14ac:dyDescent="0.35">
      <c r="A65" s="111" t="s">
        <v>163</v>
      </c>
      <c r="B65" s="118" t="s">
        <v>250</v>
      </c>
      <c r="C65" s="118" t="s">
        <v>248</v>
      </c>
      <c r="D65" s="109" t="s">
        <v>247</v>
      </c>
      <c r="E65" s="118" t="s">
        <v>251</v>
      </c>
      <c r="F65" s="109" t="s">
        <v>252</v>
      </c>
      <c r="G65" s="118" t="s">
        <v>253</v>
      </c>
      <c r="H65" s="153" t="s">
        <v>254</v>
      </c>
    </row>
    <row r="66" spans="1:8" ht="29" x14ac:dyDescent="0.35">
      <c r="A66" s="159" t="s">
        <v>164</v>
      </c>
      <c r="B66" s="109" t="s">
        <v>203</v>
      </c>
      <c r="C66" s="109" t="s">
        <v>203</v>
      </c>
      <c r="D66" s="109"/>
      <c r="E66" s="109" t="s">
        <v>203</v>
      </c>
      <c r="F66" s="109"/>
      <c r="G66" s="118"/>
      <c r="H66" s="160" t="s">
        <v>190</v>
      </c>
    </row>
    <row r="67" spans="1:8" ht="46.5" customHeight="1" x14ac:dyDescent="0.35">
      <c r="A67" s="161" t="s">
        <v>165</v>
      </c>
      <c r="B67" s="28" t="s">
        <v>66</v>
      </c>
      <c r="C67" s="27" t="s">
        <v>66</v>
      </c>
      <c r="D67" s="27" t="s">
        <v>261</v>
      </c>
      <c r="E67" s="27" t="s">
        <v>66</v>
      </c>
      <c r="F67" s="27" t="s">
        <v>66</v>
      </c>
      <c r="G67" s="162" t="s">
        <v>66</v>
      </c>
      <c r="H67" s="163" t="s">
        <v>66</v>
      </c>
    </row>
    <row r="68" spans="1:8" ht="29" x14ac:dyDescent="0.35">
      <c r="A68" s="161" t="s">
        <v>166</v>
      </c>
      <c r="B68" s="28" t="s">
        <v>208</v>
      </c>
      <c r="C68" s="27" t="s">
        <v>66</v>
      </c>
      <c r="D68" s="109" t="s">
        <v>66</v>
      </c>
      <c r="E68" s="109" t="s">
        <v>186</v>
      </c>
      <c r="F68" s="109" t="s">
        <v>192</v>
      </c>
      <c r="G68" s="118" t="s">
        <v>186</v>
      </c>
      <c r="H68" s="163" t="s">
        <v>66</v>
      </c>
    </row>
    <row r="69" spans="1:8" ht="95.25" customHeight="1" x14ac:dyDescent="0.35">
      <c r="A69" s="161" t="s">
        <v>167</v>
      </c>
      <c r="B69" s="28" t="s">
        <v>66</v>
      </c>
      <c r="C69" s="27" t="s">
        <v>270</v>
      </c>
      <c r="D69" s="109" t="s">
        <v>271</v>
      </c>
      <c r="E69" s="109" t="s">
        <v>249</v>
      </c>
      <c r="F69" s="110" t="s">
        <v>272</v>
      </c>
      <c r="G69" s="118" t="s">
        <v>66</v>
      </c>
      <c r="H69" s="163" t="s">
        <v>66</v>
      </c>
    </row>
    <row r="70" spans="1:8" x14ac:dyDescent="0.35">
      <c r="A70" s="161" t="s">
        <v>168</v>
      </c>
      <c r="B70" s="28" t="s">
        <v>66</v>
      </c>
      <c r="C70" s="27" t="s">
        <v>66</v>
      </c>
      <c r="D70" s="109" t="s">
        <v>66</v>
      </c>
      <c r="E70" s="109" t="s">
        <v>66</v>
      </c>
      <c r="F70" s="109" t="s">
        <v>193</v>
      </c>
      <c r="G70" s="118" t="s">
        <v>66</v>
      </c>
      <c r="H70" s="163" t="s">
        <v>66</v>
      </c>
    </row>
    <row r="71" spans="1:8" x14ac:dyDescent="0.35">
      <c r="A71" s="164" t="s">
        <v>169</v>
      </c>
      <c r="B71" s="165" t="s">
        <v>265</v>
      </c>
      <c r="C71" s="27" t="s">
        <v>265</v>
      </c>
      <c r="D71" s="27" t="s">
        <v>265</v>
      </c>
      <c r="E71" s="27" t="s">
        <v>265</v>
      </c>
      <c r="F71" s="27" t="s">
        <v>265</v>
      </c>
      <c r="G71" s="162" t="s">
        <v>265</v>
      </c>
      <c r="H71" s="163" t="s">
        <v>265</v>
      </c>
    </row>
    <row r="72" spans="1:8" ht="114.75" customHeight="1" x14ac:dyDescent="0.35">
      <c r="A72" s="164" t="s">
        <v>175</v>
      </c>
      <c r="B72" s="165"/>
      <c r="C72" s="121"/>
      <c r="D72" s="121" t="s">
        <v>259</v>
      </c>
      <c r="E72" s="121"/>
      <c r="F72" s="121"/>
      <c r="G72" s="166"/>
      <c r="H72" s="167"/>
    </row>
    <row r="73" spans="1:8" ht="29" x14ac:dyDescent="0.35">
      <c r="A73" s="168" t="s">
        <v>170</v>
      </c>
      <c r="B73" s="169" t="s">
        <v>213</v>
      </c>
      <c r="C73" s="170" t="s">
        <v>213</v>
      </c>
      <c r="D73" s="171" t="s">
        <v>214</v>
      </c>
      <c r="E73" s="170" t="s">
        <v>213</v>
      </c>
      <c r="F73" s="170" t="s">
        <v>213</v>
      </c>
      <c r="G73" s="172" t="s">
        <v>213</v>
      </c>
      <c r="H73" s="173" t="s">
        <v>213</v>
      </c>
    </row>
  </sheetData>
  <pageMargins left="0.7" right="0.7" top="0.75" bottom="0.75" header="0.3" footer="0.3"/>
  <pageSetup paperSize="8" orientation="landscape" r:id="rId1"/>
  <headerFooter>
    <oddHeader>&amp;L&amp;"-,Fet"&amp;14Bilaga 1 VA-översikt. Sammanställning anläggningar vatten (inklusive reservoarer/tryckstegringar)&amp;R2023-09-01</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7B0AB-1DE9-4E03-B4C0-3AB7D8B99A30}">
  <sheetPr>
    <pageSetUpPr fitToPage="1"/>
  </sheetPr>
  <dimension ref="A1:CR70"/>
  <sheetViews>
    <sheetView tabSelected="1" topLeftCell="A27" zoomScale="90" zoomScaleNormal="90" workbookViewId="0">
      <selection activeCell="E33" sqref="E33"/>
    </sheetView>
  </sheetViews>
  <sheetFormatPr defaultRowHeight="14.5" x14ac:dyDescent="0.35"/>
  <cols>
    <col min="1" max="1" width="36.54296875" bestFit="1" customWidth="1"/>
    <col min="2" max="2" width="29.453125" customWidth="1"/>
    <col min="3" max="3" width="28" customWidth="1"/>
    <col min="4" max="4" width="28.54296875" customWidth="1"/>
    <col min="5" max="5" width="24.7265625" customWidth="1"/>
    <col min="6" max="6" width="28.1796875" customWidth="1"/>
    <col min="7" max="7" width="26.1796875" customWidth="1"/>
    <col min="8" max="8" width="23.7265625" customWidth="1"/>
    <col min="9" max="9" width="28.1796875" bestFit="1" customWidth="1"/>
    <col min="10" max="10" width="21.81640625" customWidth="1"/>
    <col min="11" max="12" width="18.26953125" customWidth="1"/>
    <col min="13" max="13" width="20.26953125" customWidth="1"/>
    <col min="14" max="14" width="22" customWidth="1"/>
    <col min="15" max="16" width="18.26953125" customWidth="1"/>
    <col min="17" max="20" width="18.453125" customWidth="1"/>
    <col min="21" max="21" width="18.7265625" customWidth="1"/>
  </cols>
  <sheetData>
    <row r="1" spans="1:96" ht="15.5" x14ac:dyDescent="0.35">
      <c r="A1" s="4" t="s">
        <v>132</v>
      </c>
      <c r="B1" s="101" t="s">
        <v>41</v>
      </c>
      <c r="C1" s="102" t="s">
        <v>2</v>
      </c>
      <c r="D1" s="102" t="s">
        <v>3</v>
      </c>
      <c r="E1" s="102" t="s">
        <v>4</v>
      </c>
      <c r="F1" s="102" t="s">
        <v>5</v>
      </c>
      <c r="G1" s="102" t="s">
        <v>6</v>
      </c>
      <c r="H1" s="102" t="s">
        <v>7</v>
      </c>
      <c r="I1" s="102" t="s">
        <v>42</v>
      </c>
      <c r="J1" s="103" t="s">
        <v>9</v>
      </c>
    </row>
    <row r="2" spans="1:96" hidden="1" x14ac:dyDescent="0.35">
      <c r="A2" s="14" t="s">
        <v>47</v>
      </c>
      <c r="B2" s="54"/>
      <c r="C2" s="5"/>
      <c r="D2" s="5"/>
      <c r="E2" s="5"/>
      <c r="F2" s="5"/>
      <c r="G2" s="5"/>
      <c r="H2" s="7"/>
      <c r="I2" s="32"/>
      <c r="J2" s="7"/>
    </row>
    <row r="3" spans="1:96" ht="29" x14ac:dyDescent="0.35">
      <c r="A3" s="65" t="s">
        <v>48</v>
      </c>
      <c r="B3" s="55" t="s">
        <v>67</v>
      </c>
      <c r="C3" s="33" t="s">
        <v>67</v>
      </c>
      <c r="D3" s="33" t="s">
        <v>67</v>
      </c>
      <c r="E3" s="33" t="s">
        <v>68</v>
      </c>
      <c r="F3" s="33" t="s">
        <v>67</v>
      </c>
      <c r="G3" s="33" t="s">
        <v>109</v>
      </c>
      <c r="H3" s="34" t="s">
        <v>67</v>
      </c>
      <c r="I3" s="34" t="s">
        <v>67</v>
      </c>
      <c r="J3" s="187" t="s">
        <v>67</v>
      </c>
    </row>
    <row r="4" spans="1:96" ht="29.5" customHeight="1" x14ac:dyDescent="0.35">
      <c r="A4" s="66" t="s">
        <v>49</v>
      </c>
      <c r="B4" s="56" t="s">
        <v>296</v>
      </c>
      <c r="C4" s="37" t="s">
        <v>297</v>
      </c>
      <c r="D4" s="37" t="s">
        <v>296</v>
      </c>
      <c r="E4" s="37" t="s">
        <v>297</v>
      </c>
      <c r="F4" s="37" t="s">
        <v>297</v>
      </c>
      <c r="G4" s="37" t="s">
        <v>297</v>
      </c>
      <c r="H4" s="38" t="s">
        <v>296</v>
      </c>
      <c r="I4" s="38" t="s">
        <v>263</v>
      </c>
      <c r="J4" s="227" t="s">
        <v>288</v>
      </c>
    </row>
    <row r="5" spans="1:96" s="18" customFormat="1" x14ac:dyDescent="0.35">
      <c r="A5" s="66" t="s">
        <v>295</v>
      </c>
      <c r="B5" s="57">
        <v>230</v>
      </c>
      <c r="C5" s="40">
        <v>44</v>
      </c>
      <c r="D5" s="40">
        <v>200</v>
      </c>
      <c r="E5" s="40" t="s">
        <v>70</v>
      </c>
      <c r="F5" s="40">
        <v>110</v>
      </c>
      <c r="G5" s="40" t="s">
        <v>130</v>
      </c>
      <c r="H5" s="41">
        <v>371</v>
      </c>
      <c r="I5" s="41">
        <v>26</v>
      </c>
      <c r="J5" s="42">
        <v>80</v>
      </c>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row>
    <row r="6" spans="1:96" hidden="1" x14ac:dyDescent="0.35">
      <c r="A6" s="66" t="s">
        <v>133</v>
      </c>
      <c r="B6" s="57"/>
      <c r="C6" s="40"/>
      <c r="D6" s="40"/>
      <c r="E6" s="40"/>
      <c r="F6" s="40"/>
      <c r="G6" s="40"/>
      <c r="H6" s="41"/>
      <c r="I6" s="41"/>
      <c r="J6" s="42"/>
    </row>
    <row r="7" spans="1:96" ht="16.5" hidden="1" x14ac:dyDescent="0.35">
      <c r="A7" s="66" t="s">
        <v>51</v>
      </c>
      <c r="B7" s="58"/>
      <c r="C7" s="40"/>
      <c r="D7" s="40"/>
      <c r="E7" s="40"/>
      <c r="F7" s="40"/>
      <c r="G7" s="40"/>
      <c r="H7" s="41"/>
      <c r="I7" s="41">
        <v>20</v>
      </c>
      <c r="J7" s="42"/>
    </row>
    <row r="8" spans="1:96" hidden="1" x14ac:dyDescent="0.35">
      <c r="A8" s="66" t="s">
        <v>52</v>
      </c>
      <c r="B8" s="58"/>
      <c r="C8" s="40"/>
      <c r="D8" s="40"/>
      <c r="E8" s="40"/>
      <c r="F8" s="40"/>
      <c r="G8" s="40"/>
      <c r="H8" s="41"/>
      <c r="I8" s="41"/>
      <c r="J8" s="42"/>
    </row>
    <row r="9" spans="1:96" hidden="1" x14ac:dyDescent="0.35">
      <c r="A9" s="66" t="s">
        <v>53</v>
      </c>
      <c r="B9" s="57">
        <v>400</v>
      </c>
      <c r="C9" s="40">
        <v>100</v>
      </c>
      <c r="D9" s="40">
        <v>500</v>
      </c>
      <c r="E9" s="40">
        <v>250</v>
      </c>
      <c r="F9" s="40">
        <v>300</v>
      </c>
      <c r="G9" s="40">
        <v>100</v>
      </c>
      <c r="H9" s="41">
        <v>600</v>
      </c>
      <c r="I9" s="41"/>
      <c r="J9" s="42">
        <v>100</v>
      </c>
    </row>
    <row r="10" spans="1:96" x14ac:dyDescent="0.35">
      <c r="A10" s="66" t="s">
        <v>54</v>
      </c>
      <c r="B10" s="59">
        <v>5</v>
      </c>
      <c r="C10" s="43">
        <v>0</v>
      </c>
      <c r="D10" s="43">
        <v>6</v>
      </c>
      <c r="E10" s="40">
        <v>0</v>
      </c>
      <c r="F10" s="40">
        <v>0</v>
      </c>
      <c r="G10" s="40">
        <v>1</v>
      </c>
      <c r="H10" s="41" t="s">
        <v>231</v>
      </c>
      <c r="I10" s="41">
        <v>0</v>
      </c>
      <c r="J10" s="42">
        <v>3</v>
      </c>
    </row>
    <row r="11" spans="1:96" ht="20.149999999999999" hidden="1" customHeight="1" x14ac:dyDescent="0.35">
      <c r="A11" s="66"/>
      <c r="B11" s="56" t="s">
        <v>97</v>
      </c>
      <c r="C11" s="37"/>
      <c r="D11" s="37" t="s">
        <v>71</v>
      </c>
      <c r="E11" s="40"/>
      <c r="F11" s="40"/>
      <c r="G11" s="40"/>
      <c r="H11" s="29" t="s">
        <v>73</v>
      </c>
      <c r="I11" s="29"/>
      <c r="J11" s="26"/>
    </row>
    <row r="12" spans="1:96" ht="25.5" hidden="1" customHeight="1" x14ac:dyDescent="0.35">
      <c r="A12" s="66"/>
      <c r="B12" s="56" t="s">
        <v>98</v>
      </c>
      <c r="C12" s="29"/>
      <c r="D12" s="37" t="s">
        <v>57</v>
      </c>
      <c r="E12" s="40"/>
      <c r="F12" s="40"/>
      <c r="G12" s="40"/>
      <c r="H12" s="29" t="s">
        <v>77</v>
      </c>
      <c r="I12" s="29"/>
      <c r="J12" s="26"/>
    </row>
    <row r="13" spans="1:96" ht="29" hidden="1" x14ac:dyDescent="0.35">
      <c r="A13" s="66"/>
      <c r="B13" s="56" t="s">
        <v>93</v>
      </c>
      <c r="C13" s="37"/>
      <c r="D13" s="37" t="s">
        <v>59</v>
      </c>
      <c r="E13" s="40"/>
      <c r="F13" s="40"/>
      <c r="G13" s="40"/>
      <c r="H13" s="29" t="s">
        <v>74</v>
      </c>
      <c r="I13" s="29"/>
      <c r="J13" s="26"/>
    </row>
    <row r="14" spans="1:96" ht="20.149999999999999" hidden="1" customHeight="1" x14ac:dyDescent="0.35">
      <c r="A14" s="66"/>
      <c r="B14" s="56" t="s">
        <v>94</v>
      </c>
      <c r="C14" s="37"/>
      <c r="D14" s="37" t="s">
        <v>60</v>
      </c>
      <c r="E14" s="40"/>
      <c r="F14" s="40"/>
      <c r="G14" s="40"/>
      <c r="H14" s="29" t="s">
        <v>75</v>
      </c>
      <c r="I14" s="29"/>
      <c r="J14" s="26"/>
    </row>
    <row r="15" spans="1:96" ht="20.149999999999999" hidden="1" customHeight="1" x14ac:dyDescent="0.35">
      <c r="A15" s="66"/>
      <c r="B15" s="56" t="s">
        <v>95</v>
      </c>
      <c r="C15" s="37"/>
      <c r="D15" s="37" t="s">
        <v>61</v>
      </c>
      <c r="E15" s="40"/>
      <c r="F15" s="40"/>
      <c r="G15" s="40"/>
      <c r="H15" s="29" t="s">
        <v>76</v>
      </c>
      <c r="I15" s="29"/>
      <c r="J15" s="26"/>
    </row>
    <row r="16" spans="1:96" ht="20.149999999999999" hidden="1" customHeight="1" x14ac:dyDescent="0.35">
      <c r="A16" s="66"/>
      <c r="B16" s="56"/>
      <c r="C16" s="37"/>
      <c r="D16" s="37" t="s">
        <v>72</v>
      </c>
      <c r="E16" s="40"/>
      <c r="F16" s="40"/>
      <c r="G16" s="40"/>
      <c r="H16" s="29" t="s">
        <v>101</v>
      </c>
      <c r="I16" s="29"/>
      <c r="J16" s="26"/>
    </row>
    <row r="17" spans="1:10" ht="20.149999999999999" hidden="1" customHeight="1" x14ac:dyDescent="0.35">
      <c r="A17" s="66"/>
      <c r="B17" s="56"/>
      <c r="C17" s="37"/>
      <c r="D17" s="37"/>
      <c r="E17" s="40"/>
      <c r="F17" s="40"/>
      <c r="G17" s="40"/>
      <c r="H17" s="29" t="s">
        <v>69</v>
      </c>
      <c r="I17" s="29"/>
      <c r="J17" s="26"/>
    </row>
    <row r="18" spans="1:10" ht="20.149999999999999" hidden="1" customHeight="1" x14ac:dyDescent="0.35">
      <c r="A18" s="66" t="s">
        <v>62</v>
      </c>
      <c r="B18" s="56" t="s">
        <v>96</v>
      </c>
      <c r="C18" s="37" t="s">
        <v>104</v>
      </c>
      <c r="D18" s="37" t="s">
        <v>107</v>
      </c>
      <c r="E18" s="44" t="s">
        <v>99</v>
      </c>
      <c r="F18" s="44" t="s">
        <v>100</v>
      </c>
      <c r="G18" s="44" t="s">
        <v>108</v>
      </c>
      <c r="H18" s="29" t="s">
        <v>102</v>
      </c>
      <c r="I18" s="29" t="s">
        <v>110</v>
      </c>
      <c r="J18" s="26"/>
    </row>
    <row r="19" spans="1:10" ht="31" hidden="1" x14ac:dyDescent="0.35">
      <c r="A19" s="66" t="s">
        <v>63</v>
      </c>
      <c r="B19" s="56" t="s">
        <v>134</v>
      </c>
      <c r="C19" s="37"/>
      <c r="D19" s="37"/>
      <c r="E19" s="44"/>
      <c r="F19" s="44"/>
      <c r="G19" s="40"/>
      <c r="H19" s="29"/>
      <c r="I19" s="29"/>
      <c r="J19" s="26"/>
    </row>
    <row r="20" spans="1:10" ht="220.5" hidden="1" customHeight="1" x14ac:dyDescent="0.35">
      <c r="A20" s="68" t="s">
        <v>40</v>
      </c>
      <c r="B20" s="60" t="s">
        <v>138</v>
      </c>
      <c r="C20" s="45" t="s">
        <v>139</v>
      </c>
      <c r="D20" s="45" t="s">
        <v>140</v>
      </c>
      <c r="E20" s="46" t="s">
        <v>141</v>
      </c>
      <c r="F20" s="47" t="s">
        <v>142</v>
      </c>
      <c r="G20" s="47" t="s">
        <v>143</v>
      </c>
      <c r="H20" s="48" t="s">
        <v>144</v>
      </c>
      <c r="I20" s="49" t="s">
        <v>145</v>
      </c>
      <c r="J20" s="50" t="s">
        <v>146</v>
      </c>
    </row>
    <row r="21" spans="1:10" ht="43.5" x14ac:dyDescent="0.35">
      <c r="A21" s="186" t="s">
        <v>171</v>
      </c>
      <c r="B21" s="145" t="s">
        <v>215</v>
      </c>
      <c r="C21" s="146" t="s">
        <v>225</v>
      </c>
      <c r="D21" s="146" t="s">
        <v>233</v>
      </c>
      <c r="E21" s="146" t="s">
        <v>228</v>
      </c>
      <c r="F21" s="146" t="s">
        <v>224</v>
      </c>
      <c r="G21" s="146" t="s">
        <v>234</v>
      </c>
      <c r="H21" s="146" t="s">
        <v>229</v>
      </c>
      <c r="I21" s="146" t="s">
        <v>302</v>
      </c>
      <c r="J21" s="228" t="s">
        <v>189</v>
      </c>
    </row>
    <row r="22" spans="1:10" ht="31.5" customHeight="1" x14ac:dyDescent="0.35">
      <c r="A22" s="188" t="s">
        <v>164</v>
      </c>
      <c r="B22" s="189" t="s">
        <v>201</v>
      </c>
      <c r="C22" s="38" t="s">
        <v>189</v>
      </c>
      <c r="D22" s="189" t="s">
        <v>201</v>
      </c>
      <c r="E22" s="220" t="s">
        <v>189</v>
      </c>
      <c r="F22" s="220" t="s">
        <v>189</v>
      </c>
      <c r="G22" s="220" t="s">
        <v>189</v>
      </c>
      <c r="H22" s="220" t="s">
        <v>189</v>
      </c>
      <c r="I22" s="220" t="s">
        <v>189</v>
      </c>
      <c r="J22" s="224" t="s">
        <v>189</v>
      </c>
    </row>
    <row r="23" spans="1:10" ht="59" customHeight="1" x14ac:dyDescent="0.35">
      <c r="A23" s="188" t="s">
        <v>165</v>
      </c>
      <c r="B23" s="190" t="s">
        <v>178</v>
      </c>
      <c r="C23" s="178" t="s">
        <v>66</v>
      </c>
      <c r="D23" s="178" t="s">
        <v>299</v>
      </c>
      <c r="E23" s="178" t="s">
        <v>298</v>
      </c>
      <c r="F23" s="178" t="s">
        <v>298</v>
      </c>
      <c r="G23" s="178" t="s">
        <v>298</v>
      </c>
      <c r="H23" s="38" t="s">
        <v>66</v>
      </c>
      <c r="I23" s="38" t="s">
        <v>66</v>
      </c>
      <c r="J23" s="226" t="s">
        <v>300</v>
      </c>
    </row>
    <row r="24" spans="1:10" ht="30" customHeight="1" x14ac:dyDescent="0.35">
      <c r="A24" s="188" t="s">
        <v>166</v>
      </c>
      <c r="B24" s="191" t="s">
        <v>66</v>
      </c>
      <c r="C24" s="27" t="s">
        <v>191</v>
      </c>
      <c r="D24" s="178" t="s">
        <v>232</v>
      </c>
      <c r="E24" s="178" t="s">
        <v>227</v>
      </c>
      <c r="F24" s="178" t="s">
        <v>226</v>
      </c>
      <c r="G24" s="178" t="s">
        <v>235</v>
      </c>
      <c r="H24" s="192" t="s">
        <v>197</v>
      </c>
      <c r="I24" s="178" t="s">
        <v>223</v>
      </c>
      <c r="J24" s="224" t="s">
        <v>301</v>
      </c>
    </row>
    <row r="25" spans="1:10" ht="84.75" customHeight="1" x14ac:dyDescent="0.35">
      <c r="A25" s="188" t="s">
        <v>167</v>
      </c>
      <c r="B25" s="178" t="s">
        <v>269</v>
      </c>
      <c r="C25" s="178" t="s">
        <v>269</v>
      </c>
      <c r="D25" s="178" t="s">
        <v>268</v>
      </c>
      <c r="E25" s="38" t="s">
        <v>66</v>
      </c>
      <c r="F25" s="178" t="s">
        <v>66</v>
      </c>
      <c r="G25" s="38" t="s">
        <v>189</v>
      </c>
      <c r="H25" s="178" t="s">
        <v>266</v>
      </c>
      <c r="I25" s="178" t="s">
        <v>267</v>
      </c>
      <c r="J25" s="224" t="s">
        <v>189</v>
      </c>
    </row>
    <row r="26" spans="1:10" ht="16.5" customHeight="1" x14ac:dyDescent="0.35">
      <c r="A26" s="188" t="s">
        <v>168</v>
      </c>
      <c r="B26" s="191" t="s">
        <v>66</v>
      </c>
      <c r="C26" s="38" t="s">
        <v>66</v>
      </c>
      <c r="D26" s="38" t="s">
        <v>66</v>
      </c>
      <c r="E26" s="38" t="s">
        <v>66</v>
      </c>
      <c r="F26" s="38" t="s">
        <v>66</v>
      </c>
      <c r="G26" s="38" t="s">
        <v>66</v>
      </c>
      <c r="H26" s="38" t="s">
        <v>66</v>
      </c>
      <c r="I26" s="38" t="s">
        <v>66</v>
      </c>
      <c r="J26" s="224" t="s">
        <v>189</v>
      </c>
    </row>
    <row r="27" spans="1:10" ht="16.5" customHeight="1" x14ac:dyDescent="0.35">
      <c r="A27" s="188" t="s">
        <v>172</v>
      </c>
      <c r="B27" s="191" t="s">
        <v>265</v>
      </c>
      <c r="C27" s="191" t="s">
        <v>265</v>
      </c>
      <c r="D27" s="191" t="s">
        <v>265</v>
      </c>
      <c r="E27" s="191" t="s">
        <v>265</v>
      </c>
      <c r="F27" s="191" t="s">
        <v>265</v>
      </c>
      <c r="G27" s="191" t="s">
        <v>265</v>
      </c>
      <c r="H27" s="38" t="s">
        <v>209</v>
      </c>
      <c r="I27" s="191" t="s">
        <v>265</v>
      </c>
      <c r="J27" s="191" t="s">
        <v>265</v>
      </c>
    </row>
    <row r="28" spans="1:10" ht="67.5" customHeight="1" x14ac:dyDescent="0.35">
      <c r="A28" s="193" t="s">
        <v>175</v>
      </c>
      <c r="B28" s="132" t="s">
        <v>185</v>
      </c>
      <c r="C28" s="194"/>
      <c r="D28" s="133" t="s">
        <v>211</v>
      </c>
      <c r="E28" s="194" t="s">
        <v>183</v>
      </c>
      <c r="F28" s="194" t="s">
        <v>183</v>
      </c>
      <c r="G28" s="194"/>
      <c r="H28" s="133" t="s">
        <v>212</v>
      </c>
      <c r="I28" s="133" t="s">
        <v>181</v>
      </c>
      <c r="J28" s="195"/>
    </row>
    <row r="29" spans="1:10" ht="16.5" customHeight="1" x14ac:dyDescent="0.35">
      <c r="A29" s="147" t="s">
        <v>173</v>
      </c>
      <c r="B29" s="143"/>
      <c r="C29" s="30"/>
      <c r="D29" s="30"/>
      <c r="E29" s="30"/>
      <c r="F29" s="30"/>
      <c r="G29" s="30"/>
      <c r="H29" s="30"/>
      <c r="I29" s="30"/>
      <c r="J29" s="31"/>
    </row>
    <row r="30" spans="1:10" ht="42" customHeight="1" x14ac:dyDescent="0.35">
      <c r="A30" s="148" t="s">
        <v>166</v>
      </c>
      <c r="B30" s="128" t="s">
        <v>66</v>
      </c>
      <c r="C30" s="142"/>
      <c r="D30" s="142" t="s">
        <v>66</v>
      </c>
      <c r="E30" s="142"/>
      <c r="F30" s="142"/>
      <c r="G30" s="142" t="s">
        <v>303</v>
      </c>
      <c r="H30" s="229" t="s">
        <v>304</v>
      </c>
      <c r="I30" s="142"/>
      <c r="J30" s="144" t="s">
        <v>303</v>
      </c>
    </row>
    <row r="31" spans="1:10" ht="107.15" customHeight="1" x14ac:dyDescent="0.35">
      <c r="A31" s="188" t="s">
        <v>167</v>
      </c>
      <c r="B31" s="190" t="s">
        <v>273</v>
      </c>
      <c r="C31" s="196" t="s">
        <v>289</v>
      </c>
      <c r="D31" s="38" t="s">
        <v>66</v>
      </c>
      <c r="E31" s="38" t="s">
        <v>289</v>
      </c>
      <c r="F31" s="38" t="s">
        <v>289</v>
      </c>
      <c r="G31" s="38"/>
      <c r="H31" s="178" t="s">
        <v>274</v>
      </c>
      <c r="I31" s="38" t="s">
        <v>289</v>
      </c>
      <c r="J31" s="178" t="s">
        <v>275</v>
      </c>
    </row>
    <row r="32" spans="1:10" ht="16.5" customHeight="1" x14ac:dyDescent="0.35">
      <c r="A32" s="188" t="s">
        <v>169</v>
      </c>
      <c r="B32" s="191" t="s">
        <v>265</v>
      </c>
      <c r="C32" s="191" t="s">
        <v>265</v>
      </c>
      <c r="D32" s="191" t="s">
        <v>265</v>
      </c>
      <c r="E32" s="191" t="s">
        <v>265</v>
      </c>
      <c r="F32" s="191" t="s">
        <v>265</v>
      </c>
      <c r="G32" s="191" t="s">
        <v>265</v>
      </c>
      <c r="H32" s="191" t="s">
        <v>265</v>
      </c>
      <c r="I32" s="191" t="s">
        <v>265</v>
      </c>
      <c r="J32" s="191" t="s">
        <v>265</v>
      </c>
    </row>
    <row r="33" spans="1:10" ht="121.5" customHeight="1" x14ac:dyDescent="0.35">
      <c r="A33" s="188" t="s">
        <v>165</v>
      </c>
      <c r="B33" s="190" t="s">
        <v>257</v>
      </c>
      <c r="C33" s="178" t="s">
        <v>264</v>
      </c>
      <c r="D33" s="178" t="s">
        <v>66</v>
      </c>
      <c r="E33" s="178" t="s">
        <v>289</v>
      </c>
      <c r="F33" s="178" t="s">
        <v>289</v>
      </c>
      <c r="G33" s="178" t="s">
        <v>290</v>
      </c>
      <c r="H33" s="178" t="s">
        <v>256</v>
      </c>
      <c r="I33" s="38" t="s">
        <v>289</v>
      </c>
      <c r="J33" s="39" t="s">
        <v>66</v>
      </c>
    </row>
    <row r="34" spans="1:10" ht="190.5" customHeight="1" x14ac:dyDescent="0.35">
      <c r="A34" s="193" t="s">
        <v>175</v>
      </c>
      <c r="B34" s="132" t="s">
        <v>184</v>
      </c>
      <c r="C34" s="133"/>
      <c r="D34" s="133"/>
      <c r="E34" s="133"/>
      <c r="F34" s="133"/>
      <c r="G34" s="133"/>
      <c r="H34" s="133" t="s">
        <v>287</v>
      </c>
      <c r="I34" s="194"/>
      <c r="J34" s="195"/>
    </row>
    <row r="35" spans="1:10" ht="31" customHeight="1" x14ac:dyDescent="0.35">
      <c r="A35" s="147" t="s">
        <v>174</v>
      </c>
      <c r="B35" s="143" t="s">
        <v>281</v>
      </c>
      <c r="C35" s="30" t="s">
        <v>213</v>
      </c>
      <c r="D35" s="219" t="s">
        <v>282</v>
      </c>
      <c r="E35" s="30" t="s">
        <v>213</v>
      </c>
      <c r="F35" s="30" t="s">
        <v>213</v>
      </c>
      <c r="G35" s="30" t="s">
        <v>213</v>
      </c>
      <c r="H35" s="30" t="s">
        <v>283</v>
      </c>
      <c r="I35" s="30" t="s">
        <v>284</v>
      </c>
      <c r="J35" s="31" t="s">
        <v>213</v>
      </c>
    </row>
    <row r="36" spans="1:10" ht="15.5" x14ac:dyDescent="0.35">
      <c r="A36" s="4" t="s">
        <v>132</v>
      </c>
      <c r="B36" s="101" t="s">
        <v>8</v>
      </c>
      <c r="C36" s="102" t="s">
        <v>43</v>
      </c>
      <c r="D36" s="102" t="s">
        <v>11</v>
      </c>
      <c r="E36" s="102" t="s">
        <v>44</v>
      </c>
      <c r="F36" s="102" t="s">
        <v>45</v>
      </c>
      <c r="G36" s="102" t="s">
        <v>125</v>
      </c>
      <c r="H36" s="102" t="s">
        <v>12</v>
      </c>
      <c r="I36" s="102" t="s">
        <v>46</v>
      </c>
      <c r="J36" s="103" t="s">
        <v>13</v>
      </c>
    </row>
    <row r="37" spans="1:10" hidden="1" x14ac:dyDescent="0.35">
      <c r="A37" s="14" t="s">
        <v>47</v>
      </c>
      <c r="B37" s="61"/>
      <c r="C37" s="7"/>
      <c r="D37" s="7"/>
      <c r="E37" s="7"/>
      <c r="F37" s="7"/>
      <c r="G37" s="7"/>
      <c r="H37" s="7"/>
      <c r="I37" s="7"/>
      <c r="J37" s="7"/>
    </row>
    <row r="38" spans="1:10" x14ac:dyDescent="0.35">
      <c r="A38" s="65" t="s">
        <v>48</v>
      </c>
      <c r="B38" s="62" t="s">
        <v>78</v>
      </c>
      <c r="C38" s="35" t="s">
        <v>67</v>
      </c>
      <c r="D38" s="35" t="s">
        <v>79</v>
      </c>
      <c r="E38" s="35" t="s">
        <v>67</v>
      </c>
      <c r="F38" s="35" t="s">
        <v>67</v>
      </c>
      <c r="G38" s="35"/>
      <c r="H38" s="35" t="s">
        <v>67</v>
      </c>
      <c r="I38" s="35" t="s">
        <v>67</v>
      </c>
      <c r="J38" s="36" t="s">
        <v>13</v>
      </c>
    </row>
    <row r="39" spans="1:10" ht="32.5" customHeight="1" x14ac:dyDescent="0.35">
      <c r="A39" s="66" t="s">
        <v>49</v>
      </c>
      <c r="B39" s="63" t="s">
        <v>263</v>
      </c>
      <c r="C39" s="29" t="s">
        <v>296</v>
      </c>
      <c r="D39" s="29" t="s">
        <v>296</v>
      </c>
      <c r="E39" s="51" t="s">
        <v>297</v>
      </c>
      <c r="F39" s="51" t="s">
        <v>297</v>
      </c>
      <c r="G39" s="51" t="s">
        <v>297</v>
      </c>
      <c r="H39" s="51" t="s">
        <v>297</v>
      </c>
      <c r="I39" s="51" t="s">
        <v>297</v>
      </c>
      <c r="J39" s="225" t="s">
        <v>297</v>
      </c>
    </row>
    <row r="40" spans="1:10" ht="18" customHeight="1" x14ac:dyDescent="0.35">
      <c r="A40" s="66" t="s">
        <v>295</v>
      </c>
      <c r="B40" s="107">
        <v>83</v>
      </c>
      <c r="C40" s="41">
        <v>2150</v>
      </c>
      <c r="D40" s="41">
        <v>91</v>
      </c>
      <c r="E40" s="41">
        <v>62</v>
      </c>
      <c r="F40" s="41">
        <v>71</v>
      </c>
      <c r="G40" s="41" t="s">
        <v>130</v>
      </c>
      <c r="H40" s="41">
        <v>340</v>
      </c>
      <c r="I40" s="41">
        <v>86</v>
      </c>
      <c r="J40" s="42">
        <v>18</v>
      </c>
    </row>
    <row r="41" spans="1:10" hidden="1" x14ac:dyDescent="0.35">
      <c r="A41" s="66" t="s">
        <v>50</v>
      </c>
      <c r="B41" s="64"/>
      <c r="C41" s="52"/>
      <c r="D41" s="52"/>
      <c r="E41" s="52"/>
      <c r="F41" s="52"/>
      <c r="G41" s="52"/>
      <c r="H41" s="52"/>
      <c r="I41" s="52"/>
      <c r="J41" s="53"/>
    </row>
    <row r="42" spans="1:10" ht="16.5" hidden="1" x14ac:dyDescent="0.35">
      <c r="A42" s="66" t="s">
        <v>51</v>
      </c>
      <c r="B42" s="64"/>
      <c r="C42" s="52" t="s">
        <v>119</v>
      </c>
      <c r="D42" s="52"/>
      <c r="E42" s="52"/>
      <c r="F42" s="52"/>
      <c r="G42" s="52"/>
      <c r="H42" s="52" t="s">
        <v>120</v>
      </c>
      <c r="I42" s="52"/>
      <c r="J42" s="53"/>
    </row>
    <row r="43" spans="1:10" hidden="1" x14ac:dyDescent="0.35">
      <c r="A43" s="66" t="s">
        <v>52</v>
      </c>
      <c r="B43" s="64"/>
      <c r="C43" s="52"/>
      <c r="D43" s="52"/>
      <c r="E43" s="52"/>
      <c r="F43" s="52"/>
      <c r="G43" s="52"/>
      <c r="H43" s="52"/>
      <c r="I43" s="52"/>
      <c r="J43" s="53"/>
    </row>
    <row r="44" spans="1:10" hidden="1" x14ac:dyDescent="0.35">
      <c r="A44" s="66" t="s">
        <v>53</v>
      </c>
      <c r="B44" s="64">
        <v>100</v>
      </c>
      <c r="C44" s="52">
        <v>3400</v>
      </c>
      <c r="D44" s="52">
        <v>100</v>
      </c>
      <c r="E44" s="52">
        <v>100</v>
      </c>
      <c r="F44" s="52">
        <v>100</v>
      </c>
      <c r="G44" s="52">
        <v>200</v>
      </c>
      <c r="H44" s="52">
        <v>1000</v>
      </c>
      <c r="I44" s="52">
        <v>350</v>
      </c>
      <c r="J44" s="53">
        <v>25</v>
      </c>
    </row>
    <row r="45" spans="1:10" x14ac:dyDescent="0.35">
      <c r="A45" s="130" t="s">
        <v>54</v>
      </c>
      <c r="B45" s="139">
        <v>1</v>
      </c>
      <c r="C45" s="140">
        <v>7</v>
      </c>
      <c r="D45" s="140">
        <v>1</v>
      </c>
      <c r="E45" s="140">
        <v>0</v>
      </c>
      <c r="F45" s="140">
        <v>0</v>
      </c>
      <c r="G45" s="140">
        <v>1</v>
      </c>
      <c r="H45" s="140">
        <v>2</v>
      </c>
      <c r="I45" s="140">
        <v>2</v>
      </c>
      <c r="J45" s="141">
        <v>0</v>
      </c>
    </row>
    <row r="46" spans="1:10" hidden="1" x14ac:dyDescent="0.35">
      <c r="A46" s="129"/>
      <c r="B46" s="136"/>
      <c r="C46" s="137" t="s">
        <v>80</v>
      </c>
      <c r="D46" s="137" t="s">
        <v>55</v>
      </c>
      <c r="E46" s="137"/>
      <c r="F46" s="137"/>
      <c r="G46" s="137"/>
      <c r="H46" s="137" t="s">
        <v>56</v>
      </c>
      <c r="I46" s="137"/>
      <c r="J46" s="138"/>
    </row>
    <row r="47" spans="1:10" hidden="1" x14ac:dyDescent="0.35">
      <c r="A47" s="66"/>
      <c r="B47" s="64" t="s">
        <v>55</v>
      </c>
      <c r="C47" s="52" t="s">
        <v>81</v>
      </c>
      <c r="D47" s="52"/>
      <c r="E47" s="52"/>
      <c r="F47" s="52"/>
      <c r="G47" s="52"/>
      <c r="H47" s="52" t="s">
        <v>58</v>
      </c>
      <c r="I47" s="52"/>
      <c r="J47" s="53"/>
    </row>
    <row r="48" spans="1:10" hidden="1" x14ac:dyDescent="0.35">
      <c r="A48" s="66"/>
      <c r="B48" s="64"/>
      <c r="C48" s="52" t="s">
        <v>82</v>
      </c>
      <c r="D48" s="52"/>
      <c r="E48" s="52"/>
      <c r="F48" s="52"/>
      <c r="G48" s="52"/>
      <c r="H48" s="52"/>
      <c r="I48" s="52"/>
      <c r="J48" s="53"/>
    </row>
    <row r="49" spans="1:10" hidden="1" x14ac:dyDescent="0.35">
      <c r="A49" s="66"/>
      <c r="B49" s="64"/>
      <c r="C49" s="52" t="s">
        <v>83</v>
      </c>
      <c r="D49" s="52"/>
      <c r="E49" s="52"/>
      <c r="F49" s="52"/>
      <c r="G49" s="52"/>
      <c r="H49" s="52"/>
      <c r="I49" s="52"/>
      <c r="J49" s="53"/>
    </row>
    <row r="50" spans="1:10" hidden="1" x14ac:dyDescent="0.35">
      <c r="A50" s="66"/>
      <c r="B50" s="64"/>
      <c r="C50" s="52" t="s">
        <v>84</v>
      </c>
      <c r="D50" s="52"/>
      <c r="E50" s="52"/>
      <c r="F50" s="52"/>
      <c r="G50" s="52"/>
      <c r="H50" s="52"/>
      <c r="I50" s="52"/>
      <c r="J50" s="53"/>
    </row>
    <row r="51" spans="1:10" hidden="1" x14ac:dyDescent="0.35">
      <c r="A51" s="66"/>
      <c r="B51" s="64"/>
      <c r="C51" s="52"/>
      <c r="D51" s="52"/>
      <c r="E51" s="52"/>
      <c r="F51" s="52"/>
      <c r="G51" s="52"/>
      <c r="H51" s="52"/>
      <c r="I51" s="52"/>
      <c r="J51" s="53"/>
    </row>
    <row r="52" spans="1:10" hidden="1" x14ac:dyDescent="0.35">
      <c r="A52" s="66"/>
      <c r="B52" s="64"/>
      <c r="C52" s="52" t="s">
        <v>85</v>
      </c>
      <c r="D52" s="52"/>
      <c r="E52" s="52"/>
      <c r="F52" s="52"/>
      <c r="G52" s="52"/>
      <c r="H52" s="52"/>
      <c r="I52" s="52"/>
      <c r="J52" s="53"/>
    </row>
    <row r="53" spans="1:10" hidden="1" x14ac:dyDescent="0.35">
      <c r="A53" s="66" t="s">
        <v>62</v>
      </c>
      <c r="B53" s="64"/>
      <c r="C53" s="52" t="s">
        <v>86</v>
      </c>
      <c r="D53" s="52"/>
      <c r="E53" s="52" t="s">
        <v>111</v>
      </c>
      <c r="F53" s="52" t="s">
        <v>105</v>
      </c>
      <c r="G53" s="52"/>
      <c r="H53" s="52"/>
      <c r="I53" s="52" t="s">
        <v>103</v>
      </c>
      <c r="J53" s="53" t="s">
        <v>106</v>
      </c>
    </row>
    <row r="54" spans="1:10" hidden="1" x14ac:dyDescent="0.35">
      <c r="A54" s="66" t="s">
        <v>63</v>
      </c>
      <c r="B54" s="64"/>
      <c r="C54" s="52"/>
      <c r="D54" s="52"/>
      <c r="E54" s="52"/>
      <c r="F54" s="52"/>
      <c r="G54" s="52"/>
      <c r="H54" s="52"/>
      <c r="I54" s="52"/>
      <c r="J54" s="53"/>
    </row>
    <row r="55" spans="1:10" ht="29" hidden="1" x14ac:dyDescent="0.35">
      <c r="A55" s="131" t="s">
        <v>40</v>
      </c>
      <c r="B55" s="132" t="s">
        <v>147</v>
      </c>
      <c r="C55" s="133" t="s">
        <v>148</v>
      </c>
      <c r="D55" s="133" t="s">
        <v>149</v>
      </c>
      <c r="E55" s="133" t="s">
        <v>150</v>
      </c>
      <c r="F55" s="133" t="s">
        <v>151</v>
      </c>
      <c r="G55" s="133"/>
      <c r="H55" s="134"/>
      <c r="I55" s="133"/>
      <c r="J55" s="135"/>
    </row>
    <row r="56" spans="1:10" ht="43.5" x14ac:dyDescent="0.35">
      <c r="A56" s="197" t="s">
        <v>171</v>
      </c>
      <c r="B56" s="198" t="s">
        <v>292</v>
      </c>
      <c r="C56" s="199" t="s">
        <v>236</v>
      </c>
      <c r="D56" s="199" t="s">
        <v>204</v>
      </c>
      <c r="E56" s="199" t="s">
        <v>196</v>
      </c>
      <c r="F56" s="199" t="s">
        <v>196</v>
      </c>
      <c r="G56" s="199" t="s">
        <v>200</v>
      </c>
      <c r="H56" s="199" t="s">
        <v>291</v>
      </c>
      <c r="I56" s="199" t="s">
        <v>293</v>
      </c>
      <c r="J56" s="221" t="s">
        <v>294</v>
      </c>
    </row>
    <row r="57" spans="1:10" ht="32.25" customHeight="1" x14ac:dyDescent="0.35">
      <c r="A57" s="200" t="s">
        <v>164</v>
      </c>
      <c r="B57" s="94" t="s">
        <v>189</v>
      </c>
      <c r="C57" s="201" t="s">
        <v>201</v>
      </c>
      <c r="D57" s="223" t="s">
        <v>189</v>
      </c>
      <c r="E57" s="201" t="s">
        <v>201</v>
      </c>
      <c r="F57" s="201" t="s">
        <v>201</v>
      </c>
      <c r="G57" s="201" t="s">
        <v>201</v>
      </c>
      <c r="H57" s="223" t="s">
        <v>189</v>
      </c>
      <c r="I57" s="201" t="s">
        <v>201</v>
      </c>
      <c r="J57" s="222" t="s">
        <v>189</v>
      </c>
    </row>
    <row r="58" spans="1:10" ht="36" customHeight="1" x14ac:dyDescent="0.35">
      <c r="A58" s="200" t="s">
        <v>165</v>
      </c>
      <c r="B58" s="202" t="s">
        <v>66</v>
      </c>
      <c r="C58" s="27" t="s">
        <v>66</v>
      </c>
      <c r="D58" s="27" t="s">
        <v>66</v>
      </c>
      <c r="E58" s="27" t="s">
        <v>66</v>
      </c>
      <c r="F58" s="27" t="s">
        <v>255</v>
      </c>
      <c r="G58" s="27" t="s">
        <v>66</v>
      </c>
      <c r="H58" s="83" t="s">
        <v>66</v>
      </c>
      <c r="I58" s="83" t="s">
        <v>66</v>
      </c>
      <c r="J58" s="84" t="s">
        <v>66</v>
      </c>
    </row>
    <row r="59" spans="1:10" ht="60" customHeight="1" x14ac:dyDescent="0.35">
      <c r="A59" s="200" t="s">
        <v>166</v>
      </c>
      <c r="B59" s="202" t="s">
        <v>237</v>
      </c>
      <c r="C59" s="37" t="s">
        <v>216</v>
      </c>
      <c r="D59" s="37" t="s">
        <v>205</v>
      </c>
      <c r="E59" s="37" t="s">
        <v>195</v>
      </c>
      <c r="F59" s="37" t="s">
        <v>197</v>
      </c>
      <c r="G59" s="27" t="s">
        <v>198</v>
      </c>
      <c r="H59" s="27" t="s">
        <v>197</v>
      </c>
      <c r="I59" s="27" t="s">
        <v>191</v>
      </c>
      <c r="J59" s="203" t="s">
        <v>187</v>
      </c>
    </row>
    <row r="60" spans="1:10" ht="93.75" customHeight="1" x14ac:dyDescent="0.35">
      <c r="A60" s="200" t="s">
        <v>167</v>
      </c>
      <c r="B60" s="230" t="s">
        <v>305</v>
      </c>
      <c r="C60" s="27" t="s">
        <v>276</v>
      </c>
      <c r="D60" s="83" t="s">
        <v>66</v>
      </c>
      <c r="E60" s="27" t="s">
        <v>277</v>
      </c>
      <c r="F60" s="27" t="s">
        <v>276</v>
      </c>
      <c r="G60" s="83" t="s">
        <v>66</v>
      </c>
      <c r="H60" s="27" t="s">
        <v>277</v>
      </c>
      <c r="I60" s="27" t="s">
        <v>286</v>
      </c>
      <c r="J60" s="84" t="s">
        <v>188</v>
      </c>
    </row>
    <row r="61" spans="1:10" ht="18.75" customHeight="1" x14ac:dyDescent="0.35">
      <c r="A61" s="200" t="s">
        <v>168</v>
      </c>
      <c r="B61" s="94" t="s">
        <v>66</v>
      </c>
      <c r="C61" s="83" t="s">
        <v>66</v>
      </c>
      <c r="D61" s="83" t="s">
        <v>66</v>
      </c>
      <c r="E61" s="83" t="s">
        <v>66</v>
      </c>
      <c r="F61" s="83" t="s">
        <v>66</v>
      </c>
      <c r="G61" s="83" t="s">
        <v>199</v>
      </c>
      <c r="H61" s="83" t="s">
        <v>66</v>
      </c>
      <c r="I61" s="83" t="s">
        <v>66</v>
      </c>
      <c r="J61" s="84" t="s">
        <v>66</v>
      </c>
    </row>
    <row r="62" spans="1:10" ht="19.5" customHeight="1" x14ac:dyDescent="0.35">
      <c r="A62" s="200" t="s">
        <v>172</v>
      </c>
      <c r="B62" s="191" t="s">
        <v>265</v>
      </c>
      <c r="C62" s="83" t="s">
        <v>194</v>
      </c>
      <c r="D62" s="191" t="s">
        <v>265</v>
      </c>
      <c r="E62" s="191" t="s">
        <v>265</v>
      </c>
      <c r="F62" s="191" t="s">
        <v>265</v>
      </c>
      <c r="G62" s="191" t="s">
        <v>265</v>
      </c>
      <c r="H62" s="83" t="s">
        <v>194</v>
      </c>
      <c r="I62" s="191" t="s">
        <v>265</v>
      </c>
      <c r="J62" s="191" t="s">
        <v>265</v>
      </c>
    </row>
    <row r="63" spans="1:10" ht="126" customHeight="1" x14ac:dyDescent="0.35">
      <c r="A63" s="204" t="s">
        <v>175</v>
      </c>
      <c r="B63" s="205"/>
      <c r="C63" s="121" t="s">
        <v>262</v>
      </c>
      <c r="D63" s="206"/>
      <c r="E63" s="206"/>
      <c r="F63" s="206"/>
      <c r="G63" s="206"/>
      <c r="H63" s="121" t="s">
        <v>179</v>
      </c>
      <c r="I63" s="206"/>
      <c r="J63" s="207"/>
    </row>
    <row r="64" spans="1:10" s="124" customFormat="1" ht="19.5" customHeight="1" x14ac:dyDescent="0.35">
      <c r="A64" s="147" t="s">
        <v>173</v>
      </c>
      <c r="B64" s="143"/>
      <c r="C64" s="30"/>
      <c r="D64" s="30"/>
      <c r="E64" s="30"/>
      <c r="F64" s="30"/>
      <c r="G64" s="30"/>
      <c r="H64" s="30"/>
      <c r="I64" s="30"/>
      <c r="J64" s="31"/>
    </row>
    <row r="65" spans="1:10" ht="48" customHeight="1" x14ac:dyDescent="0.35">
      <c r="A65" s="208" t="s">
        <v>166</v>
      </c>
      <c r="B65" s="209" t="s">
        <v>306</v>
      </c>
      <c r="C65" s="231" t="s">
        <v>308</v>
      </c>
      <c r="D65" s="210" t="s">
        <v>206</v>
      </c>
      <c r="E65" s="210"/>
      <c r="F65" s="210"/>
      <c r="G65" s="210" t="s">
        <v>66</v>
      </c>
      <c r="H65" s="210" t="s">
        <v>309</v>
      </c>
      <c r="I65" s="232" t="s">
        <v>310</v>
      </c>
      <c r="J65" s="211"/>
    </row>
    <row r="66" spans="1:10" ht="130" customHeight="1" x14ac:dyDescent="0.35">
      <c r="A66" s="200" t="s">
        <v>167</v>
      </c>
      <c r="B66" s="202" t="s">
        <v>307</v>
      </c>
      <c r="C66" s="27" t="s">
        <v>280</v>
      </c>
      <c r="D66" s="27" t="s">
        <v>207</v>
      </c>
      <c r="E66" s="83"/>
      <c r="F66" s="83"/>
      <c r="G66" s="83" t="s">
        <v>202</v>
      </c>
      <c r="H66" s="27" t="s">
        <v>278</v>
      </c>
      <c r="I66" s="27" t="s">
        <v>279</v>
      </c>
      <c r="J66" s="84"/>
    </row>
    <row r="67" spans="1:10" ht="18.75" customHeight="1" x14ac:dyDescent="0.35">
      <c r="A67" s="200" t="s">
        <v>169</v>
      </c>
      <c r="B67" s="94" t="s">
        <v>265</v>
      </c>
      <c r="C67" s="94" t="s">
        <v>265</v>
      </c>
      <c r="D67" s="94" t="s">
        <v>265</v>
      </c>
      <c r="E67" s="94" t="s">
        <v>265</v>
      </c>
      <c r="F67" s="94" t="s">
        <v>265</v>
      </c>
      <c r="G67" s="94" t="s">
        <v>265</v>
      </c>
      <c r="H67" s="94" t="s">
        <v>265</v>
      </c>
      <c r="I67" s="94" t="s">
        <v>265</v>
      </c>
      <c r="J67" s="94" t="s">
        <v>265</v>
      </c>
    </row>
    <row r="68" spans="1:10" ht="153.75" customHeight="1" x14ac:dyDescent="0.35">
      <c r="A68" s="200" t="s">
        <v>165</v>
      </c>
      <c r="B68" s="202" t="s">
        <v>177</v>
      </c>
      <c r="C68" s="51" t="s">
        <v>258</v>
      </c>
      <c r="D68" s="27" t="s">
        <v>176</v>
      </c>
      <c r="E68" s="27" t="s">
        <v>289</v>
      </c>
      <c r="F68" s="27" t="s">
        <v>289</v>
      </c>
      <c r="G68" s="27" t="s">
        <v>289</v>
      </c>
      <c r="H68" s="83" t="s">
        <v>66</v>
      </c>
      <c r="I68" s="83" t="s">
        <v>66</v>
      </c>
      <c r="J68" s="84" t="s">
        <v>289</v>
      </c>
    </row>
    <row r="69" spans="1:10" ht="219.75" customHeight="1" x14ac:dyDescent="0.35">
      <c r="A69" s="204" t="s">
        <v>175</v>
      </c>
      <c r="B69" s="212" t="s">
        <v>182</v>
      </c>
      <c r="C69" s="133" t="s">
        <v>217</v>
      </c>
      <c r="D69" s="121" t="s">
        <v>180</v>
      </c>
      <c r="E69" s="121"/>
      <c r="F69" s="121"/>
      <c r="G69" s="121"/>
      <c r="H69" s="206"/>
      <c r="I69" s="206"/>
      <c r="J69" s="207"/>
    </row>
    <row r="70" spans="1:10" ht="20.25" customHeight="1" x14ac:dyDescent="0.35">
      <c r="A70" s="147" t="s">
        <v>174</v>
      </c>
      <c r="B70" s="143" t="s">
        <v>284</v>
      </c>
      <c r="C70" s="30" t="s">
        <v>283</v>
      </c>
      <c r="D70" s="30" t="s">
        <v>284</v>
      </c>
      <c r="E70" s="30" t="s">
        <v>213</v>
      </c>
      <c r="F70" s="30" t="s">
        <v>285</v>
      </c>
      <c r="G70" s="30" t="s">
        <v>213</v>
      </c>
      <c r="H70" s="30" t="s">
        <v>284</v>
      </c>
      <c r="I70" s="30" t="s">
        <v>281</v>
      </c>
      <c r="J70" s="31" t="s">
        <v>213</v>
      </c>
    </row>
  </sheetData>
  <phoneticPr fontId="7" type="noConversion"/>
  <pageMargins left="0.70866141732283472" right="0.70866141732283472" top="0.74803149606299213" bottom="0.74803149606299213" header="0.31496062992125984" footer="0.31496062992125984"/>
  <pageSetup paperSize="8" scale="96" orientation="landscape" r:id="rId1"/>
  <headerFooter>
    <oddHeader>&amp;L&amp;"-,Fet"&amp;14Bilaga 2 VA-översikt. Sammanställning anläggningar avlopp (inklusive pumpstationer)&amp;R2023-09-01</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E258AB10EA509841B101245A58D83AB5" ma:contentTypeVersion="12" ma:contentTypeDescription="Skapa ett nytt dokument." ma:contentTypeScope="" ma:versionID="1008e4909c678d0402a3d1c86dab2c91">
  <xsd:schema xmlns:xsd="http://www.w3.org/2001/XMLSchema" xmlns:xs="http://www.w3.org/2001/XMLSchema" xmlns:p="http://schemas.microsoft.com/office/2006/metadata/properties" xmlns:ns2="1aa68649-ad3f-487c-b112-5c8d1bbddf61" xmlns:ns3="107518e2-5807-420b-8ff0-b025dd19181b" targetNamespace="http://schemas.microsoft.com/office/2006/metadata/properties" ma:root="true" ma:fieldsID="705dfe67258a30fbe3844a5a1e6d19ee" ns2:_="" ns3:_="">
    <xsd:import namespace="1aa68649-ad3f-487c-b112-5c8d1bbddf61"/>
    <xsd:import namespace="107518e2-5807-420b-8ff0-b025dd19181b"/>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Location" minOccurs="0"/>
                <xsd:element ref="ns2:MediaServiceOCR" minOccurs="0"/>
                <xsd:element ref="ns3:SharedWithUsers" minOccurs="0"/>
                <xsd:element ref="ns3:SharedWithDetails"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a68649-ad3f-487c-b112-5c8d1bbddf6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07518e2-5807-420b-8ff0-b025dd19181b" elementFormDefault="qualified">
    <xsd:import namespace="http://schemas.microsoft.com/office/2006/documentManagement/types"/>
    <xsd:import namespace="http://schemas.microsoft.com/office/infopath/2007/PartnerControls"/>
    <xsd:element name="SharedWithUsers" ma:index="16" nillable="true" ma:displayName="Dela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lat med information"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ehållstyp"/>
        <xsd:element ref="dc:title" minOccurs="0" maxOccurs="1" ma:index="4" ma:displayName="Rubrik"/>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C85EAE0-D8BE-4970-AC39-8117FEF823E1}">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8E07BB61-6AAB-401C-82BD-20E7C3ED3D3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aa68649-ad3f-487c-b112-5c8d1bbddf61"/>
    <ds:schemaRef ds:uri="107518e2-5807-420b-8ff0-b025dd19181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22F6E9F-DB01-4B22-86CF-78CD1CAA024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Kalkylblad</vt:lpstr>
      </vt:variant>
      <vt:variant>
        <vt:i4>2</vt:i4>
      </vt:variant>
      <vt:variant>
        <vt:lpstr>Namngivna områden</vt:lpstr>
      </vt:variant>
      <vt:variant>
        <vt:i4>2</vt:i4>
      </vt:variant>
    </vt:vector>
  </HeadingPairs>
  <TitlesOfParts>
    <vt:vector size="4" baseType="lpstr">
      <vt:lpstr>Vatten</vt:lpstr>
      <vt:lpstr>Reningsverk</vt:lpstr>
      <vt:lpstr>Reningsverk!Utskriftsområde</vt:lpstr>
      <vt:lpstr>Vatten!Utskriftsområde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Anna</dc:creator>
  <cp:keywords/>
  <dc:description/>
  <cp:lastModifiedBy>Lennart Lindelöf</cp:lastModifiedBy>
  <cp:revision/>
  <cp:lastPrinted>2023-09-01T05:12:27Z</cp:lastPrinted>
  <dcterms:created xsi:type="dcterms:W3CDTF">2015-06-05T18:19:34Z</dcterms:created>
  <dcterms:modified xsi:type="dcterms:W3CDTF">2024-02-14T11:46:30Z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0x010100E258AB10EA509841B101245A58D83AB5</vt:lpwstr>
  </property>
</Properties>
</file>